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doku A - celkové" sheetId="1" r:id="rId4"/>
    <sheet state="visible" name="Sudoku B - celkové" sheetId="2" r:id="rId5"/>
    <sheet state="visible" name="Logika A - celkové" sheetId="3" r:id="rId6"/>
    <sheet state="visible" name="Logika B - celkové" sheetId="4" r:id="rId7"/>
    <sheet state="visible" name="Sudoku A1" sheetId="5" r:id="rId8"/>
    <sheet state="visible" name="Sudoku A2" sheetId="6" r:id="rId9"/>
    <sheet state="visible" name="Sudoku B1" sheetId="7" r:id="rId10"/>
    <sheet state="visible" name="Sudoku B2" sheetId="8" r:id="rId11"/>
    <sheet state="visible" name="Logika A1" sheetId="9" r:id="rId12"/>
    <sheet state="visible" name="Logika A2" sheetId="10" r:id="rId13"/>
    <sheet state="visible" name="Logika B1" sheetId="11" r:id="rId14"/>
    <sheet state="visible" name="Logika B2" sheetId="12" r:id="rId15"/>
    <sheet state="visible" name="účastníci" sheetId="13" r:id="rId16"/>
  </sheets>
  <definedNames>
    <definedName hidden="1" localSheetId="4" name="_xlnm._FilterDatabase">'Sudoku A1'!$A$2:$T$13</definedName>
    <definedName hidden="1" localSheetId="5" name="_xlnm._FilterDatabase">'Sudoku A2'!$A$2:$J$13</definedName>
    <definedName hidden="1" localSheetId="6" name="_xlnm._FilterDatabase">'Sudoku B1'!$A$2:$T$31</definedName>
    <definedName hidden="1" localSheetId="7" name="_xlnm._FilterDatabase">'Sudoku B2'!$A$2:$L$31</definedName>
    <definedName hidden="1" localSheetId="8" name="_xlnm._FilterDatabase">'Logika A1'!$A$2:$X$33</definedName>
    <definedName hidden="1" localSheetId="9" name="_xlnm._FilterDatabase">'Logika A2'!$A$2:$V$33</definedName>
    <definedName hidden="1" localSheetId="10" name="_xlnm._FilterDatabase">'Logika B1'!$A$2:$N$34</definedName>
    <definedName hidden="1" localSheetId="11" name="_xlnm._FilterDatabase">'Logika B2'!$A$2:$T$20</definedName>
  </definedNames>
  <calcPr/>
</workbook>
</file>

<file path=xl/sharedStrings.xml><?xml version="1.0" encoding="utf-8"?>
<sst xmlns="http://schemas.openxmlformats.org/spreadsheetml/2006/main" count="311" uniqueCount="47">
  <si>
    <t>Pořadí</t>
  </si>
  <si>
    <t>Jméno</t>
  </si>
  <si>
    <t>Kolo 1</t>
  </si>
  <si>
    <t>Kolo 2</t>
  </si>
  <si>
    <t>Celkem</t>
  </si>
  <si>
    <t>Ondroušek Jakub</t>
  </si>
  <si>
    <t>Zvěřina Jan</t>
  </si>
  <si>
    <t>Hrazdira Jakub</t>
  </si>
  <si>
    <t>Kadlečík Pavel</t>
  </si>
  <si>
    <t>Brecher Filip</t>
  </si>
  <si>
    <t>Kocka Pavel</t>
  </si>
  <si>
    <t>Motlíček Ondřej</t>
  </si>
  <si>
    <t>Kačírek Raul</t>
  </si>
  <si>
    <t>Pácalová Zdeňka</t>
  </si>
  <si>
    <t>Vodičková Jana</t>
  </si>
  <si>
    <t>Hornak Peter</t>
  </si>
  <si>
    <t>Vodička Zdeněk</t>
  </si>
  <si>
    <t>Havelková Hana</t>
  </si>
  <si>
    <t>Štufka Karel</t>
  </si>
  <si>
    <t>Bělušová Zora</t>
  </si>
  <si>
    <t>Šálek Martin</t>
  </si>
  <si>
    <t>Kropáčková Aneta</t>
  </si>
  <si>
    <t>Šaffová Michaela</t>
  </si>
  <si>
    <t>Štufková Iva</t>
  </si>
  <si>
    <t>Kokaisl Kateřina</t>
  </si>
  <si>
    <t>Čepelíková Markéta</t>
  </si>
  <si>
    <t>Řezka Jaroslav</t>
  </si>
  <si>
    <t>Štufková Petra</t>
  </si>
  <si>
    <t>Pácal Filip</t>
  </si>
  <si>
    <t>Brousek Jan</t>
  </si>
  <si>
    <t>Ulasko Viyaleta</t>
  </si>
  <si>
    <t>Halkin Andrii</t>
  </si>
  <si>
    <t>Alicioğlu Yasemi̇n</t>
  </si>
  <si>
    <t>Kuznetsova Daria</t>
  </si>
  <si>
    <t>Alicioğlu Mi̇hri̇mah</t>
  </si>
  <si>
    <t>Şi̇mşek Asya Eli̇f</t>
  </si>
  <si>
    <t>Vondruška Jan</t>
  </si>
  <si>
    <t>Kotinová Hana</t>
  </si>
  <si>
    <t>Body</t>
  </si>
  <si>
    <t>Úloha</t>
  </si>
  <si>
    <t>Bonus</t>
  </si>
  <si>
    <t xml:space="preserve"> </t>
  </si>
  <si>
    <t>x</t>
  </si>
  <si>
    <t>LOGIKA A</t>
  </si>
  <si>
    <t>LOGIKA B</t>
  </si>
  <si>
    <t>SUDOKU A</t>
  </si>
  <si>
    <t>SUDOKU 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</si>
</sst>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sz val="10.0"/>
      <color theme="1"/>
      <name val="Arial"/>
      <scheme val="minor"/>
    </font>
    <font>
      <b/>
      <sz val="10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</fills>
  <borders count="17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6" fillId="0" fontId="1" numFmtId="0" xfId="0" applyAlignment="1" applyBorder="1" applyFont="1">
      <alignment shrinkToFit="0" vertical="center" wrapText="0"/>
    </xf>
    <xf borderId="7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9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2" fillId="0" fontId="1" numFmtId="0" xfId="0" applyAlignment="1" applyBorder="1" applyFont="1">
      <alignment shrinkToFit="0" vertical="center" wrapText="0"/>
    </xf>
    <xf borderId="0" fillId="0" fontId="2" numFmtId="0" xfId="0" applyFont="1"/>
    <xf borderId="13" fillId="0" fontId="1" numFmtId="0" xfId="0" applyAlignment="1" applyBorder="1" applyFont="1">
      <alignment shrinkToFit="0" vertical="center" wrapText="0"/>
    </xf>
    <xf borderId="14" fillId="0" fontId="1" numFmtId="0" xfId="0" applyAlignment="1" applyBorder="1" applyFont="1">
      <alignment readingOrder="0" shrinkToFit="0" vertical="center" wrapText="0"/>
    </xf>
    <xf borderId="14" fillId="0" fontId="1" numFmtId="0" xfId="0" applyAlignment="1" applyBorder="1" applyFont="1">
      <alignment shrinkToFit="0" vertical="center" wrapText="0"/>
    </xf>
    <xf borderId="15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0" fillId="0" fontId="1" numFmtId="0" xfId="0" applyFont="1"/>
    <xf borderId="0" fillId="0" fontId="3" numFmtId="0" xfId="0" applyFont="1"/>
    <xf borderId="0" fillId="2" fontId="4" numFmtId="0" xfId="0" applyAlignment="1" applyFill="1" applyFont="1">
      <alignment readingOrder="0"/>
    </xf>
    <xf borderId="0" fillId="2" fontId="2" numFmtId="0" xfId="0" applyAlignment="1" applyFont="1">
      <alignment readingOrder="0"/>
    </xf>
    <xf borderId="0" fillId="2" fontId="2" numFmtId="0" xfId="0" applyFont="1"/>
    <xf borderId="0" fillId="2" fontId="3" numFmtId="0" xfId="0" applyAlignment="1" applyFont="1">
      <alignment readingOrder="0"/>
    </xf>
    <xf borderId="0" fillId="2" fontId="1" numFmtId="0" xfId="0" applyAlignment="1" applyFont="1">
      <alignment readingOrder="0"/>
    </xf>
    <xf borderId="0" fillId="2" fontId="1" numFmtId="0" xfId="0" applyFont="1"/>
    <xf borderId="0" fillId="3" fontId="1" numFmtId="0" xfId="0" applyAlignment="1" applyFill="1" applyFont="1">
      <alignment readingOrder="0"/>
    </xf>
    <xf borderId="0" fillId="0" fontId="1" numFmtId="0" xfId="0" applyFont="1"/>
    <xf borderId="0" fillId="4" fontId="1" numFmtId="0" xfId="0" applyAlignment="1" applyFill="1" applyFont="1">
      <alignment readingOrder="0"/>
    </xf>
    <xf borderId="0" fillId="4" fontId="1" numFmtId="0" xfId="0" applyAlignment="1" applyFont="1">
      <alignment readingOrder="0"/>
    </xf>
    <xf borderId="0" fillId="3" fontId="1" numFmtId="0" xfId="0" applyAlignment="1" applyFont="1">
      <alignment readingOrder="0"/>
    </xf>
    <xf borderId="0" fillId="2" fontId="3" numFmtId="0" xfId="0" applyAlignment="1" applyFont="1">
      <alignment horizontal="left" readingOrder="0"/>
    </xf>
    <xf borderId="0" fillId="3" fontId="1" numFmtId="0" xfId="0" applyFont="1"/>
    <xf borderId="0" fillId="0" fontId="1" numFmtId="0" xfId="0" applyAlignment="1" applyFont="1">
      <alignment readingOrder="0"/>
    </xf>
    <xf borderId="16" fillId="0" fontId="1" numFmtId="0" xfId="0" applyAlignment="1" applyBorder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8">
    <tableStyle count="3" pivot="0" name="Sudoku A - celkové-style">
      <tableStyleElement dxfId="1" type="headerRow"/>
      <tableStyleElement dxfId="2" type="firstRowStripe"/>
      <tableStyleElement dxfId="3" type="secondRowStripe"/>
    </tableStyle>
    <tableStyle count="3" pivot="0" name="Sudoku B - celkové-style">
      <tableStyleElement dxfId="1" type="headerRow"/>
      <tableStyleElement dxfId="2" type="firstRowStripe"/>
      <tableStyleElement dxfId="3" type="secondRowStripe"/>
    </tableStyle>
    <tableStyle count="3" pivot="0" name="Logika A - celkové-style">
      <tableStyleElement dxfId="1" type="headerRow"/>
      <tableStyleElement dxfId="2" type="firstRowStripe"/>
      <tableStyleElement dxfId="3" type="secondRowStripe"/>
    </tableStyle>
    <tableStyle count="3" pivot="0" name="Logika B - celkové-style">
      <tableStyleElement dxfId="1" type="headerRow"/>
      <tableStyleElement dxfId="2" type="firstRowStripe"/>
      <tableStyleElement dxfId="3" type="secondRowStripe"/>
    </tableStyle>
    <tableStyle count="2" pivot="0" name="účastníci-style">
      <tableStyleElement dxfId="2" type="firstRowStripe"/>
      <tableStyleElement dxfId="3" type="secondRowStripe"/>
    </tableStyle>
    <tableStyle count="2" pivot="0" name="účastníci-style 2">
      <tableStyleElement dxfId="2" type="firstRowStripe"/>
      <tableStyleElement dxfId="3" type="secondRowStripe"/>
    </tableStyle>
    <tableStyle count="2" pivot="0" name="účastníci-style 3">
      <tableStyleElement dxfId="2" type="firstRowStripe"/>
      <tableStyleElement dxfId="3" type="secondRowStripe"/>
    </tableStyle>
    <tableStyle count="2" pivot="0" name="účastníci-style 4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2:F13" displayName="Sudoku_A" name="Sudoku_A" id="1">
  <tableColumns count="5">
    <tableColumn name="Pořadí" id="1"/>
    <tableColumn name="Jméno" id="2"/>
    <tableColumn name="Kolo 1" id="3"/>
    <tableColumn name="Kolo 2" id="4"/>
    <tableColumn name="Celkem" id="5"/>
  </tableColumns>
  <tableStyleInfo name="Sudoku A - celkové-style" showColumnStripes="0" showFirstColumn="1" showLastColumn="1" showRowStripes="1"/>
</table>
</file>

<file path=xl/tables/table2.xml><?xml version="1.0" encoding="utf-8"?>
<table xmlns="http://schemas.openxmlformats.org/spreadsheetml/2006/main" ref="B2:F22" displayName="Sudoku_B" name="Sudoku_B" id="2">
  <tableColumns count="5">
    <tableColumn name="Pořadí" id="1"/>
    <tableColumn name="Jméno" id="2"/>
    <tableColumn name="Kolo 1" id="3"/>
    <tableColumn name="Kolo 2" id="4"/>
    <tableColumn name="Celkem" id="5"/>
  </tableColumns>
  <tableStyleInfo name="Sudoku B - celkové-style" showColumnStripes="0" showFirstColumn="1" showLastColumn="1" showRowStripes="1"/>
</table>
</file>

<file path=xl/tables/table3.xml><?xml version="1.0" encoding="utf-8"?>
<table xmlns="http://schemas.openxmlformats.org/spreadsheetml/2006/main" ref="B2:F13" displayName="Logika_A" name="Logika_A" id="3">
  <tableColumns count="5">
    <tableColumn name="Pořadí" id="1"/>
    <tableColumn name="Jméno" id="2"/>
    <tableColumn name="Kolo 1" id="3"/>
    <tableColumn name="Kolo 2" id="4"/>
    <tableColumn name="Celkem" id="5"/>
  </tableColumns>
  <tableStyleInfo name="Logika A - celkové-style" showColumnStripes="0" showFirstColumn="1" showLastColumn="1" showRowStripes="1"/>
</table>
</file>

<file path=xl/tables/table4.xml><?xml version="1.0" encoding="utf-8"?>
<table xmlns="http://schemas.openxmlformats.org/spreadsheetml/2006/main" ref="B2:F20" displayName="Logika_B" name="Logika_B" id="4">
  <tableColumns count="5">
    <tableColumn name="Pořadí" id="1"/>
    <tableColumn name="Jméno" id="2"/>
    <tableColumn name="Kolo 1" id="3"/>
    <tableColumn name="Kolo 2" id="4"/>
    <tableColumn name="Celkem" id="5"/>
  </tableColumns>
  <tableStyleInfo name="Logika B - celkové-style" showColumnStripes="0" showFirstColumn="1" showLastColumn="1" showRowStripes="1"/>
</table>
</file>

<file path=xl/tables/table5.xml><?xml version="1.0" encoding="utf-8"?>
<table xmlns="http://schemas.openxmlformats.org/spreadsheetml/2006/main" headerRowCount="0" ref="A2:A35" displayName="Table_1" name="Table_1" id="5">
  <tableColumns count="1">
    <tableColumn name="Column1" id="1"/>
  </tableColumns>
  <tableStyleInfo name="účastníci-style" showColumnStripes="0" showFirstColumn="1" showLastColumn="1" showRowStripes="1"/>
</table>
</file>

<file path=xl/tables/table6.xml><?xml version="1.0" encoding="utf-8"?>
<table xmlns="http://schemas.openxmlformats.org/spreadsheetml/2006/main" headerRowCount="0" ref="B2:B33" displayName="Table_2" name="Table_2" id="6">
  <tableColumns count="1">
    <tableColumn name="Column1" id="1"/>
  </tableColumns>
  <tableStyleInfo name="účastníci-style 2" showColumnStripes="0" showFirstColumn="1" showLastColumn="1" showRowStripes="1"/>
</table>
</file>

<file path=xl/tables/table7.xml><?xml version="1.0" encoding="utf-8"?>
<table xmlns="http://schemas.openxmlformats.org/spreadsheetml/2006/main" headerRowCount="0" ref="C2:C34" displayName="Table_3" name="Table_3" id="7">
  <tableColumns count="1">
    <tableColumn name="Column1" id="1"/>
  </tableColumns>
  <tableStyleInfo name="účastníci-style 3" showColumnStripes="0" showFirstColumn="1" showLastColumn="1" showRowStripes="1"/>
</table>
</file>

<file path=xl/tables/table8.xml><?xml version="1.0" encoding="utf-8"?>
<table xmlns="http://schemas.openxmlformats.org/spreadsheetml/2006/main" headerRowCount="0" ref="D2:D33" displayName="Table_4" name="Table_4" id="8">
  <tableColumns count="1">
    <tableColumn name="Column1" id="1"/>
  </tableColumns>
  <tableStyleInfo name="účastníci-style 4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Relationship Id="rId9" Type="http://schemas.openxmlformats.org/officeDocument/2006/relationships/table" Target="../tables/table8.xml"/><Relationship Id="rId6" Type="http://schemas.openxmlformats.org/officeDocument/2006/relationships/table" Target="../tables/table5.xml"/><Relationship Id="rId7" Type="http://schemas.openxmlformats.org/officeDocument/2006/relationships/table" Target="../tables/table6.xml"/><Relationship Id="rId8" Type="http://schemas.openxmlformats.org/officeDocument/2006/relationships/table" Target="../tables/table7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3" max="3" width="16.38"/>
    <col customWidth="1" min="4" max="6" width="13.38"/>
  </cols>
  <sheetData>
    <row r="2">
      <c r="A2" s="1"/>
      <c r="B2" s="2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3">
      <c r="B3" s="5">
        <f t="shared" ref="B3:B13" si="1">rank(F3,F$3:F$13)</f>
        <v>1</v>
      </c>
      <c r="C3" s="6" t="s">
        <v>5</v>
      </c>
      <c r="D3" s="7">
        <f>VLOOKUP($C3,'Sudoku A1'!$A$3:$S$13,19,FALSE)</f>
        <v>332</v>
      </c>
      <c r="E3" s="8">
        <f>VLOOKUP($C3,'Sudoku A2'!$A$3:$I$16,9,FALSE)</f>
        <v>109</v>
      </c>
      <c r="F3" s="9">
        <f t="shared" ref="F3:F13" si="2">SUM(D3:E3)</f>
        <v>441</v>
      </c>
    </row>
    <row r="4">
      <c r="B4" s="10">
        <f t="shared" si="1"/>
        <v>2</v>
      </c>
      <c r="C4" s="11" t="s">
        <v>6</v>
      </c>
      <c r="D4" s="12">
        <f>VLOOKUP($C4,'Sudoku A1'!$A$3:$S$13,19,FALSE)</f>
        <v>267</v>
      </c>
      <c r="E4" s="13">
        <f>VLOOKUP($C4,'Sudoku A2'!$A$3:$I$16,9,FALSE)</f>
        <v>135</v>
      </c>
      <c r="F4" s="14">
        <f t="shared" si="2"/>
        <v>402</v>
      </c>
    </row>
    <row r="5">
      <c r="B5" s="5">
        <f t="shared" si="1"/>
        <v>3</v>
      </c>
      <c r="C5" s="15" t="s">
        <v>7</v>
      </c>
      <c r="D5" s="16">
        <f>VLOOKUP($C5,'Sudoku A1'!$A$3:$S$13,19,FALSE)</f>
        <v>226</v>
      </c>
      <c r="E5" s="8">
        <f>VLOOKUP($C5,'Sudoku A2'!$A$3:$I$16,9,FALSE)</f>
        <v>82</v>
      </c>
      <c r="F5" s="9">
        <f t="shared" si="2"/>
        <v>308</v>
      </c>
    </row>
    <row r="6">
      <c r="B6" s="10">
        <f t="shared" si="1"/>
        <v>4</v>
      </c>
      <c r="C6" s="11" t="s">
        <v>8</v>
      </c>
      <c r="D6" s="12">
        <f>VLOOKUP($C6,'Sudoku A1'!$A$3:$S$13,19,FALSE)</f>
        <v>220</v>
      </c>
      <c r="E6" s="13">
        <f>VLOOKUP($C6,'Sudoku A2'!$A$3:$I$16,9,FALSE)</f>
        <v>83</v>
      </c>
      <c r="F6" s="14">
        <f t="shared" si="2"/>
        <v>303</v>
      </c>
    </row>
    <row r="7">
      <c r="B7" s="5">
        <f t="shared" si="1"/>
        <v>5</v>
      </c>
      <c r="C7" s="6" t="s">
        <v>9</v>
      </c>
      <c r="D7" s="8">
        <f>VLOOKUP($C7,'Sudoku A1'!$A$3:$S$13,19,FALSE)</f>
        <v>209</v>
      </c>
      <c r="E7" s="8">
        <f>VLOOKUP($C7,'Sudoku A2'!$A$3:$I$16,9,FALSE)</f>
        <v>93</v>
      </c>
      <c r="F7" s="9">
        <f t="shared" si="2"/>
        <v>302</v>
      </c>
    </row>
    <row r="8">
      <c r="B8" s="10">
        <f t="shared" si="1"/>
        <v>6</v>
      </c>
      <c r="C8" s="11" t="s">
        <v>10</v>
      </c>
      <c r="D8" s="12">
        <f>VLOOKUP($C8,'Sudoku A1'!$A$3:$S$13,19,FALSE)</f>
        <v>219</v>
      </c>
      <c r="E8" s="13">
        <f>VLOOKUP($C8,'Sudoku A2'!$A$3:$I$16,9,FALSE)</f>
        <v>82</v>
      </c>
      <c r="F8" s="14">
        <f t="shared" si="2"/>
        <v>301</v>
      </c>
    </row>
    <row r="9">
      <c r="B9" s="5">
        <f t="shared" si="1"/>
        <v>7</v>
      </c>
      <c r="C9" s="6" t="s">
        <v>11</v>
      </c>
      <c r="D9" s="7">
        <f>VLOOKUP($C9,'Sudoku A1'!$A$3:$S$13,19,FALSE)</f>
        <v>246</v>
      </c>
      <c r="E9" s="8">
        <f>VLOOKUP($C9,'Sudoku A2'!$A$3:$I$16,9,FALSE)</f>
        <v>0</v>
      </c>
      <c r="F9" s="9">
        <f t="shared" si="2"/>
        <v>246</v>
      </c>
    </row>
    <row r="10">
      <c r="B10" s="10">
        <f t="shared" si="1"/>
        <v>8</v>
      </c>
      <c r="C10" s="11" t="s">
        <v>12</v>
      </c>
      <c r="D10" s="12">
        <f>VLOOKUP($C10,'Sudoku A1'!$A$3:$S$13,19,FALSE)</f>
        <v>114</v>
      </c>
      <c r="E10" s="13">
        <f>VLOOKUP($C10,'Sudoku A2'!$A$3:$I$16,9,FALSE)</f>
        <v>50</v>
      </c>
      <c r="F10" s="14">
        <f t="shared" si="2"/>
        <v>164</v>
      </c>
    </row>
    <row r="11">
      <c r="B11" s="5">
        <f t="shared" si="1"/>
        <v>9</v>
      </c>
      <c r="C11" s="6" t="s">
        <v>13</v>
      </c>
      <c r="D11" s="7">
        <f>VLOOKUP($C11,'Sudoku A1'!$A$3:$S$13,19,FALSE)</f>
        <v>108</v>
      </c>
      <c r="E11" s="8">
        <f>VLOOKUP($C11,'Sudoku A2'!$A$3:$I$16,9,FALSE)</f>
        <v>44</v>
      </c>
      <c r="F11" s="9">
        <f t="shared" si="2"/>
        <v>152</v>
      </c>
    </row>
    <row r="12">
      <c r="B12" s="10">
        <f t="shared" si="1"/>
        <v>10</v>
      </c>
      <c r="C12" s="17" t="s">
        <v>14</v>
      </c>
      <c r="D12" s="18">
        <f>VLOOKUP($C12,'Sudoku A1'!$A$3:$S$13,19,FALSE)</f>
        <v>100</v>
      </c>
      <c r="E12" s="13">
        <f>VLOOKUP($C12,'Sudoku A2'!$A$3:$I$16,9,FALSE)</f>
        <v>50</v>
      </c>
      <c r="F12" s="14">
        <f t="shared" si="2"/>
        <v>150</v>
      </c>
    </row>
    <row r="13">
      <c r="B13" s="19">
        <f t="shared" si="1"/>
        <v>11</v>
      </c>
      <c r="C13" s="20" t="s">
        <v>15</v>
      </c>
      <c r="D13" s="21">
        <f>VLOOKUP($C13,'Sudoku A1'!$A$3:$S$13,19,FALSE)</f>
        <v>66</v>
      </c>
      <c r="E13" s="22">
        <f>VLOOKUP($C13,'Sudoku A2'!$A$3:$I$16,9,FALSE)</f>
        <v>50</v>
      </c>
      <c r="F13" s="23">
        <f t="shared" si="2"/>
        <v>116</v>
      </c>
    </row>
  </sheetData>
  <dataValidations>
    <dataValidation type="custom" allowBlank="1" showDropDown="1" sqref="D3:E13">
      <formula1>AND(ISNUMBER(D3),(NOT(OR(NOT(ISERROR(DATEVALUE(D3))), AND(ISNUMBER(D3), LEFT(CELL("format", D3))="D")))))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38"/>
    <col customWidth="1" min="2" max="19" width="6.88"/>
    <col customWidth="1" min="20" max="20" width="8.63"/>
    <col customWidth="1" min="21" max="21" width="9.38"/>
  </cols>
  <sheetData>
    <row r="1">
      <c r="A1" s="32" t="s">
        <v>38</v>
      </c>
      <c r="B1" s="33">
        <v>8.0</v>
      </c>
      <c r="C1" s="33">
        <v>29.0</v>
      </c>
      <c r="D1" s="33">
        <v>42.0</v>
      </c>
      <c r="E1" s="33">
        <v>5.0</v>
      </c>
      <c r="F1" s="33">
        <v>10.0</v>
      </c>
      <c r="G1" s="33">
        <v>58.0</v>
      </c>
      <c r="H1" s="33">
        <v>20.0</v>
      </c>
      <c r="I1" s="33">
        <v>32.0</v>
      </c>
      <c r="J1" s="33">
        <v>74.0</v>
      </c>
      <c r="K1" s="33">
        <v>9.0</v>
      </c>
      <c r="L1" s="33">
        <v>24.0</v>
      </c>
      <c r="M1" s="33">
        <v>53.0</v>
      </c>
      <c r="N1" s="33">
        <v>3.0</v>
      </c>
      <c r="O1" s="33">
        <v>24.0</v>
      </c>
      <c r="P1" s="33">
        <v>42.0</v>
      </c>
      <c r="Q1" s="33">
        <v>9.0</v>
      </c>
      <c r="R1" s="33">
        <v>13.0</v>
      </c>
      <c r="S1" s="33">
        <v>45.0</v>
      </c>
      <c r="T1" s="33">
        <v>5.0</v>
      </c>
      <c r="U1" s="34"/>
      <c r="V1" s="34"/>
    </row>
    <row r="2">
      <c r="A2" s="35" t="s">
        <v>39</v>
      </c>
      <c r="B2" s="36">
        <v>1.0</v>
      </c>
      <c r="C2" s="37">
        <f t="shared" ref="C2:K2" si="1">B2+1</f>
        <v>2</v>
      </c>
      <c r="D2" s="37">
        <f t="shared" si="1"/>
        <v>3</v>
      </c>
      <c r="E2" s="37">
        <f t="shared" si="1"/>
        <v>4</v>
      </c>
      <c r="F2" s="37">
        <f t="shared" si="1"/>
        <v>5</v>
      </c>
      <c r="G2" s="37">
        <f t="shared" si="1"/>
        <v>6</v>
      </c>
      <c r="H2" s="37">
        <f t="shared" si="1"/>
        <v>7</v>
      </c>
      <c r="I2" s="37">
        <f t="shared" si="1"/>
        <v>8</v>
      </c>
      <c r="J2" s="37">
        <f t="shared" si="1"/>
        <v>9</v>
      </c>
      <c r="K2" s="37">
        <f t="shared" si="1"/>
        <v>10</v>
      </c>
      <c r="L2" s="36">
        <v>11.0</v>
      </c>
      <c r="M2" s="36">
        <v>12.0</v>
      </c>
      <c r="N2" s="36">
        <v>13.0</v>
      </c>
      <c r="O2" s="36">
        <v>14.0</v>
      </c>
      <c r="P2" s="36">
        <v>15.0</v>
      </c>
      <c r="Q2" s="36">
        <v>16.0</v>
      </c>
      <c r="R2" s="36">
        <v>17.0</v>
      </c>
      <c r="S2" s="36">
        <v>18.0</v>
      </c>
      <c r="T2" s="36" t="s">
        <v>40</v>
      </c>
      <c r="U2" s="36" t="s">
        <v>4</v>
      </c>
      <c r="V2" s="33" t="s">
        <v>0</v>
      </c>
    </row>
    <row r="3">
      <c r="A3" s="38" t="s">
        <v>7</v>
      </c>
      <c r="B3" s="42"/>
      <c r="C3" s="42"/>
      <c r="E3" s="1">
        <v>1.0</v>
      </c>
      <c r="G3" s="1">
        <v>1.0</v>
      </c>
      <c r="H3" s="1">
        <v>1.0</v>
      </c>
      <c r="I3" s="1">
        <v>1.0</v>
      </c>
      <c r="K3" s="1">
        <v>1.0</v>
      </c>
      <c r="L3" s="1">
        <v>1.0</v>
      </c>
      <c r="N3" s="1">
        <v>1.0</v>
      </c>
      <c r="O3" s="1">
        <v>1.0</v>
      </c>
      <c r="P3" s="1">
        <v>1.0</v>
      </c>
      <c r="Q3" s="1">
        <v>1.0</v>
      </c>
      <c r="R3" s="1">
        <v>1.0</v>
      </c>
      <c r="T3" s="37"/>
      <c r="U3" s="39">
        <f t="shared" ref="U3:U33" si="2">SUMPRODUCT(B3:T3,B$1:T$1)</f>
        <v>239</v>
      </c>
      <c r="V3" s="37">
        <f t="shared" ref="V3:V33" si="3">rank(U3,U$3:U$24)</f>
        <v>6</v>
      </c>
    </row>
    <row r="4">
      <c r="A4" s="40" t="s">
        <v>12</v>
      </c>
      <c r="B4" s="41"/>
      <c r="C4" s="41"/>
      <c r="H4" s="1">
        <v>1.0</v>
      </c>
      <c r="I4" s="1">
        <v>1.0</v>
      </c>
      <c r="T4" s="37"/>
      <c r="U4" s="39">
        <f t="shared" si="2"/>
        <v>52</v>
      </c>
      <c r="V4" s="37">
        <f t="shared" si="3"/>
        <v>10</v>
      </c>
    </row>
    <row r="5">
      <c r="A5" s="38" t="s">
        <v>8</v>
      </c>
      <c r="B5" s="42"/>
      <c r="C5" s="42"/>
      <c r="E5" s="1">
        <v>1.0</v>
      </c>
      <c r="F5" s="1">
        <v>1.0</v>
      </c>
      <c r="H5" s="1">
        <v>1.0</v>
      </c>
      <c r="I5" s="1">
        <v>1.0</v>
      </c>
      <c r="N5" s="1">
        <v>1.0</v>
      </c>
      <c r="P5" s="1">
        <v>1.0</v>
      </c>
      <c r="T5" s="36"/>
      <c r="U5" s="39">
        <f t="shared" si="2"/>
        <v>112</v>
      </c>
      <c r="V5" s="37">
        <f t="shared" si="3"/>
        <v>7</v>
      </c>
    </row>
    <row r="6">
      <c r="A6" s="40" t="s">
        <v>10</v>
      </c>
      <c r="B6" s="40">
        <v>1.0</v>
      </c>
      <c r="C6" s="41"/>
      <c r="E6" s="1">
        <v>1.0</v>
      </c>
      <c r="F6" s="1">
        <v>1.0</v>
      </c>
      <c r="H6" s="1">
        <v>1.0</v>
      </c>
      <c r="I6" s="1">
        <v>1.0</v>
      </c>
      <c r="K6" s="1">
        <v>1.0</v>
      </c>
      <c r="N6" s="1">
        <v>1.0</v>
      </c>
      <c r="T6" s="37"/>
      <c r="U6" s="39">
        <f t="shared" si="2"/>
        <v>87</v>
      </c>
      <c r="V6" s="37">
        <f t="shared" si="3"/>
        <v>9</v>
      </c>
    </row>
    <row r="7">
      <c r="A7" s="38" t="s">
        <v>11</v>
      </c>
      <c r="B7" s="38">
        <v>1.0</v>
      </c>
      <c r="C7" s="38">
        <v>1.0</v>
      </c>
      <c r="D7" s="1">
        <v>1.0</v>
      </c>
      <c r="E7" s="1">
        <v>1.0</v>
      </c>
      <c r="F7" s="1">
        <v>1.0</v>
      </c>
      <c r="G7" s="1">
        <v>1.0</v>
      </c>
      <c r="H7" s="1">
        <v>1.0</v>
      </c>
      <c r="I7" s="1">
        <v>1.0</v>
      </c>
      <c r="K7" s="1">
        <v>1.0</v>
      </c>
      <c r="L7" s="1">
        <v>1.0</v>
      </c>
      <c r="N7" s="1">
        <v>1.0</v>
      </c>
      <c r="O7" s="1">
        <v>1.0</v>
      </c>
      <c r="P7" s="1">
        <v>1.0</v>
      </c>
      <c r="Q7" s="1">
        <v>1.0</v>
      </c>
      <c r="R7" s="1">
        <v>1.0</v>
      </c>
      <c r="T7" s="37"/>
      <c r="U7" s="39">
        <f t="shared" si="2"/>
        <v>328</v>
      </c>
      <c r="V7" s="37">
        <f t="shared" si="3"/>
        <v>2</v>
      </c>
    </row>
    <row r="8">
      <c r="A8" s="40" t="s">
        <v>5</v>
      </c>
      <c r="B8" s="40">
        <v>1.0</v>
      </c>
      <c r="C8" s="41"/>
      <c r="E8" s="1">
        <v>1.0</v>
      </c>
      <c r="F8" s="1">
        <v>1.0</v>
      </c>
      <c r="G8" s="1">
        <v>1.0</v>
      </c>
      <c r="H8" s="1">
        <v>1.0</v>
      </c>
      <c r="I8" s="1">
        <v>1.0</v>
      </c>
      <c r="K8" s="1">
        <v>1.0</v>
      </c>
      <c r="L8" s="1">
        <v>1.0</v>
      </c>
      <c r="N8" s="1">
        <v>1.0</v>
      </c>
      <c r="O8" s="1">
        <v>1.0</v>
      </c>
      <c r="P8" s="1">
        <v>1.0</v>
      </c>
      <c r="Q8" s="1">
        <v>1.0</v>
      </c>
      <c r="R8" s="1">
        <v>1.0</v>
      </c>
      <c r="T8" s="37"/>
      <c r="U8" s="39">
        <f t="shared" si="2"/>
        <v>257</v>
      </c>
      <c r="V8" s="37">
        <f t="shared" si="3"/>
        <v>5</v>
      </c>
    </row>
    <row r="9">
      <c r="A9" s="38" t="s">
        <v>16</v>
      </c>
      <c r="B9" s="38">
        <v>1.0</v>
      </c>
      <c r="C9" s="42"/>
      <c r="E9" s="1">
        <v>1.0</v>
      </c>
      <c r="F9" s="1">
        <v>1.0</v>
      </c>
      <c r="H9" s="1">
        <v>1.0</v>
      </c>
      <c r="N9" s="1">
        <v>1.0</v>
      </c>
      <c r="O9" s="1">
        <v>1.0</v>
      </c>
      <c r="Q9" s="1">
        <v>1.0</v>
      </c>
      <c r="R9" s="1">
        <v>1.0</v>
      </c>
      <c r="T9" s="37"/>
      <c r="U9" s="39">
        <f t="shared" si="2"/>
        <v>92</v>
      </c>
      <c r="V9" s="37">
        <f t="shared" si="3"/>
        <v>8</v>
      </c>
    </row>
    <row r="10">
      <c r="A10" s="40" t="s">
        <v>14</v>
      </c>
      <c r="B10" s="41"/>
      <c r="C10" s="40">
        <v>1.0</v>
      </c>
      <c r="D10" s="1">
        <v>1.0</v>
      </c>
      <c r="E10" s="1">
        <v>1.0</v>
      </c>
      <c r="F10" s="1">
        <v>1.0</v>
      </c>
      <c r="H10" s="1">
        <v>1.0</v>
      </c>
      <c r="I10" s="1">
        <v>1.0</v>
      </c>
      <c r="K10" s="1">
        <v>1.0</v>
      </c>
      <c r="L10" s="1">
        <v>1.0</v>
      </c>
      <c r="O10" s="1">
        <v>1.0</v>
      </c>
      <c r="P10" s="1">
        <v>1.0</v>
      </c>
      <c r="Q10" s="1">
        <v>1.0</v>
      </c>
      <c r="R10" s="1">
        <v>1.0</v>
      </c>
      <c r="T10" s="37"/>
      <c r="U10" s="39">
        <f t="shared" si="2"/>
        <v>259</v>
      </c>
      <c r="V10" s="37">
        <f t="shared" si="3"/>
        <v>4</v>
      </c>
    </row>
    <row r="11">
      <c r="A11" s="38" t="s">
        <v>36</v>
      </c>
      <c r="B11" s="42"/>
      <c r="C11" s="42"/>
      <c r="D11" s="1">
        <v>1.0</v>
      </c>
      <c r="E11" s="1">
        <v>1.0</v>
      </c>
      <c r="G11" s="1">
        <v>1.0</v>
      </c>
      <c r="H11" s="1">
        <v>1.0</v>
      </c>
      <c r="I11" s="1">
        <v>1.0</v>
      </c>
      <c r="J11" s="1">
        <v>1.0</v>
      </c>
      <c r="O11" s="1">
        <v>1.0</v>
      </c>
      <c r="P11" s="1">
        <v>1.0</v>
      </c>
      <c r="Q11" s="1">
        <v>1.0</v>
      </c>
      <c r="R11" s="1">
        <v>1.0</v>
      </c>
      <c r="T11" s="37"/>
      <c r="U11" s="39">
        <f t="shared" si="2"/>
        <v>319</v>
      </c>
      <c r="V11" s="37">
        <f t="shared" si="3"/>
        <v>3</v>
      </c>
    </row>
    <row r="12">
      <c r="A12" s="40" t="s">
        <v>6</v>
      </c>
      <c r="B12" s="40">
        <v>1.0</v>
      </c>
      <c r="C12" s="40">
        <v>1.0</v>
      </c>
      <c r="D12" s="1">
        <v>1.0</v>
      </c>
      <c r="E12" s="1">
        <v>1.0</v>
      </c>
      <c r="F12" s="1">
        <v>1.0</v>
      </c>
      <c r="G12" s="1">
        <v>1.0</v>
      </c>
      <c r="H12" s="1">
        <v>1.0</v>
      </c>
      <c r="I12" s="1">
        <v>1.0</v>
      </c>
      <c r="J12" s="1">
        <v>1.0</v>
      </c>
      <c r="L12" s="1">
        <v>1.0</v>
      </c>
      <c r="N12" s="1">
        <v>1.0</v>
      </c>
      <c r="O12" s="1">
        <v>1.0</v>
      </c>
      <c r="T12" s="37"/>
      <c r="U12" s="39">
        <f t="shared" si="2"/>
        <v>329</v>
      </c>
      <c r="V12" s="37">
        <f t="shared" si="3"/>
        <v>1</v>
      </c>
    </row>
    <row r="13">
      <c r="A13" s="38" t="s">
        <v>37</v>
      </c>
      <c r="B13" s="38">
        <v>1.0</v>
      </c>
      <c r="C13" s="42"/>
      <c r="E13" s="1">
        <v>1.0</v>
      </c>
      <c r="F13" s="1">
        <v>1.0</v>
      </c>
      <c r="N13" s="1">
        <v>1.0</v>
      </c>
      <c r="T13" s="37"/>
      <c r="U13" s="39">
        <f t="shared" si="2"/>
        <v>26</v>
      </c>
      <c r="V13" s="37">
        <f t="shared" si="3"/>
        <v>11</v>
      </c>
    </row>
    <row r="14">
      <c r="A14" s="45"/>
      <c r="T14" s="37"/>
      <c r="U14" s="39">
        <f t="shared" si="2"/>
        <v>0</v>
      </c>
      <c r="V14" s="37">
        <f t="shared" si="3"/>
        <v>12</v>
      </c>
    </row>
    <row r="15">
      <c r="T15" s="37"/>
      <c r="U15" s="39">
        <f t="shared" si="2"/>
        <v>0</v>
      </c>
      <c r="V15" s="37">
        <f t="shared" si="3"/>
        <v>12</v>
      </c>
    </row>
    <row r="16">
      <c r="T16" s="37"/>
      <c r="U16" s="39">
        <f t="shared" si="2"/>
        <v>0</v>
      </c>
      <c r="V16" s="37">
        <f t="shared" si="3"/>
        <v>12</v>
      </c>
    </row>
    <row r="17">
      <c r="T17" s="37"/>
      <c r="U17" s="39">
        <f t="shared" si="2"/>
        <v>0</v>
      </c>
      <c r="V17" s="37">
        <f t="shared" si="3"/>
        <v>12</v>
      </c>
    </row>
    <row r="18">
      <c r="T18" s="37"/>
      <c r="U18" s="39">
        <f t="shared" si="2"/>
        <v>0</v>
      </c>
      <c r="V18" s="37">
        <f t="shared" si="3"/>
        <v>12</v>
      </c>
    </row>
    <row r="19">
      <c r="T19" s="37"/>
      <c r="U19" s="39">
        <f t="shared" si="2"/>
        <v>0</v>
      </c>
      <c r="V19" s="37">
        <f t="shared" si="3"/>
        <v>12</v>
      </c>
    </row>
    <row r="20">
      <c r="A20" s="45"/>
      <c r="T20" s="37"/>
      <c r="U20" s="39">
        <f t="shared" si="2"/>
        <v>0</v>
      </c>
      <c r="V20" s="37">
        <f t="shared" si="3"/>
        <v>12</v>
      </c>
    </row>
    <row r="21">
      <c r="A21" s="45"/>
      <c r="T21" s="37"/>
      <c r="U21" s="39">
        <f t="shared" si="2"/>
        <v>0</v>
      </c>
      <c r="V21" s="37">
        <f t="shared" si="3"/>
        <v>12</v>
      </c>
    </row>
    <row r="22">
      <c r="A22" s="45"/>
      <c r="T22" s="37"/>
      <c r="U22" s="39">
        <f t="shared" si="2"/>
        <v>0</v>
      </c>
      <c r="V22" s="37">
        <f t="shared" si="3"/>
        <v>12</v>
      </c>
    </row>
    <row r="23">
      <c r="T23" s="36"/>
      <c r="U23" s="39">
        <f t="shared" si="2"/>
        <v>0</v>
      </c>
      <c r="V23" s="37">
        <f t="shared" si="3"/>
        <v>12</v>
      </c>
    </row>
    <row r="24">
      <c r="A24" s="45"/>
      <c r="T24" s="37"/>
      <c r="U24" s="39">
        <f t="shared" si="2"/>
        <v>0</v>
      </c>
      <c r="V24" s="37">
        <f t="shared" si="3"/>
        <v>12</v>
      </c>
    </row>
    <row r="25">
      <c r="T25" s="36"/>
      <c r="U25" s="39">
        <f t="shared" si="2"/>
        <v>0</v>
      </c>
      <c r="V25" s="37">
        <f t="shared" si="3"/>
        <v>12</v>
      </c>
    </row>
    <row r="26">
      <c r="A26" s="43"/>
      <c r="T26" s="37"/>
      <c r="U26" s="39">
        <f t="shared" si="2"/>
        <v>0</v>
      </c>
      <c r="V26" s="37">
        <f t="shared" si="3"/>
        <v>12</v>
      </c>
    </row>
    <row r="27">
      <c r="A27" s="43"/>
      <c r="T27" s="36"/>
      <c r="U27" s="39">
        <f t="shared" si="2"/>
        <v>0</v>
      </c>
      <c r="V27" s="37">
        <f t="shared" si="3"/>
        <v>12</v>
      </c>
    </row>
    <row r="28">
      <c r="A28" s="43"/>
      <c r="T28" s="37"/>
      <c r="U28" s="39">
        <f t="shared" si="2"/>
        <v>0</v>
      </c>
      <c r="V28" s="37">
        <f t="shared" si="3"/>
        <v>12</v>
      </c>
    </row>
    <row r="29">
      <c r="A29" s="43"/>
      <c r="T29" s="36"/>
      <c r="U29" s="39">
        <f t="shared" si="2"/>
        <v>0</v>
      </c>
      <c r="V29" s="37">
        <f t="shared" si="3"/>
        <v>12</v>
      </c>
    </row>
    <row r="30">
      <c r="A30" s="43"/>
      <c r="T30" s="37"/>
      <c r="U30" s="39">
        <f t="shared" si="2"/>
        <v>0</v>
      </c>
      <c r="V30" s="37">
        <f t="shared" si="3"/>
        <v>12</v>
      </c>
    </row>
    <row r="31">
      <c r="A31" s="43"/>
      <c r="T31" s="37"/>
      <c r="U31" s="39">
        <f t="shared" si="2"/>
        <v>0</v>
      </c>
      <c r="V31" s="37">
        <f t="shared" si="3"/>
        <v>12</v>
      </c>
    </row>
    <row r="32">
      <c r="A32" s="43"/>
      <c r="T32" s="37"/>
      <c r="U32" s="39">
        <f t="shared" si="2"/>
        <v>0</v>
      </c>
      <c r="V32" s="37">
        <f t="shared" si="3"/>
        <v>12</v>
      </c>
    </row>
    <row r="33">
      <c r="A33" s="43"/>
      <c r="T33" s="37"/>
      <c r="U33" s="39">
        <f t="shared" si="2"/>
        <v>0</v>
      </c>
      <c r="V33" s="37">
        <f t="shared" si="3"/>
        <v>12</v>
      </c>
    </row>
  </sheetData>
  <autoFilter ref="$A$2:$V$33">
    <sortState ref="A2:V33">
      <sortCondition ref="A2:A33"/>
    </sortState>
  </autoFil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38"/>
    <col customWidth="1" min="2" max="11" width="6.88"/>
    <col customWidth="1" min="12" max="12" width="8.63"/>
    <col customWidth="1" min="13" max="13" width="9.38"/>
  </cols>
  <sheetData>
    <row r="1">
      <c r="A1" s="32" t="s">
        <v>38</v>
      </c>
      <c r="B1" s="33">
        <v>12.0</v>
      </c>
      <c r="C1" s="33">
        <v>21.0</v>
      </c>
      <c r="D1" s="33">
        <v>10.0</v>
      </c>
      <c r="E1" s="33">
        <v>23.0</v>
      </c>
      <c r="F1" s="33">
        <v>14.0</v>
      </c>
      <c r="G1" s="33">
        <v>34.0</v>
      </c>
      <c r="H1" s="33">
        <v>23.0</v>
      </c>
      <c r="I1" s="33">
        <v>20.0</v>
      </c>
      <c r="J1" s="33">
        <v>6.0</v>
      </c>
      <c r="K1" s="33">
        <v>12.0</v>
      </c>
      <c r="L1" s="33">
        <v>5.0</v>
      </c>
      <c r="M1" s="34"/>
      <c r="N1" s="34"/>
    </row>
    <row r="2">
      <c r="A2" s="35" t="s">
        <v>39</v>
      </c>
      <c r="B2" s="36">
        <v>1.0</v>
      </c>
      <c r="C2" s="37">
        <f t="shared" ref="C2:K2" si="1">B2+1</f>
        <v>2</v>
      </c>
      <c r="D2" s="37">
        <f t="shared" si="1"/>
        <v>3</v>
      </c>
      <c r="E2" s="37">
        <f t="shared" si="1"/>
        <v>4</v>
      </c>
      <c r="F2" s="37">
        <f t="shared" si="1"/>
        <v>5</v>
      </c>
      <c r="G2" s="37">
        <f t="shared" si="1"/>
        <v>6</v>
      </c>
      <c r="H2" s="37">
        <f t="shared" si="1"/>
        <v>7</v>
      </c>
      <c r="I2" s="37">
        <f t="shared" si="1"/>
        <v>8</v>
      </c>
      <c r="J2" s="37">
        <f t="shared" si="1"/>
        <v>9</v>
      </c>
      <c r="K2" s="37">
        <f t="shared" si="1"/>
        <v>10</v>
      </c>
      <c r="L2" s="36" t="s">
        <v>40</v>
      </c>
      <c r="M2" s="36" t="s">
        <v>4</v>
      </c>
      <c r="N2" s="33" t="s">
        <v>0</v>
      </c>
    </row>
    <row r="3">
      <c r="A3" s="38" t="s">
        <v>34</v>
      </c>
      <c r="B3" s="42"/>
      <c r="C3" s="42"/>
      <c r="D3" s="42"/>
      <c r="E3" s="42"/>
      <c r="F3" s="42"/>
      <c r="G3" s="42"/>
      <c r="H3" s="42"/>
      <c r="I3" s="42"/>
      <c r="J3" s="1">
        <v>1.0</v>
      </c>
      <c r="L3" s="37"/>
      <c r="M3" s="39">
        <f t="shared" ref="M3:M34" si="2">SUMPRODUCT(B3:L3,B$1:L$1)</f>
        <v>6</v>
      </c>
      <c r="N3" s="37">
        <f t="shared" ref="N3:N34" si="3">rank(M3,M$3:M$25)</f>
        <v>12</v>
      </c>
    </row>
    <row r="4">
      <c r="A4" s="40" t="s">
        <v>32</v>
      </c>
      <c r="B4" s="40"/>
      <c r="C4" s="41"/>
      <c r="D4" s="41"/>
      <c r="E4" s="41"/>
      <c r="F4" s="41"/>
      <c r="G4" s="41"/>
      <c r="H4" s="41"/>
      <c r="I4" s="41"/>
      <c r="J4" s="1">
        <v>1.0</v>
      </c>
      <c r="K4" s="1">
        <v>1.0</v>
      </c>
      <c r="L4" s="37"/>
      <c r="M4" s="39">
        <f t="shared" si="2"/>
        <v>18</v>
      </c>
      <c r="N4" s="37">
        <f t="shared" si="3"/>
        <v>9</v>
      </c>
    </row>
    <row r="5">
      <c r="A5" s="38" t="s">
        <v>19</v>
      </c>
      <c r="B5" s="38">
        <v>1.0</v>
      </c>
      <c r="C5" s="42"/>
      <c r="D5" s="42"/>
      <c r="E5" s="42"/>
      <c r="F5" s="38">
        <v>1.0</v>
      </c>
      <c r="G5" s="42"/>
      <c r="H5" s="42"/>
      <c r="I5" s="42"/>
      <c r="L5" s="37"/>
      <c r="M5" s="39">
        <f t="shared" si="2"/>
        <v>26</v>
      </c>
      <c r="N5" s="37">
        <f t="shared" si="3"/>
        <v>7</v>
      </c>
    </row>
    <row r="6">
      <c r="A6" s="40" t="s">
        <v>29</v>
      </c>
      <c r="B6" s="41"/>
      <c r="C6" s="41"/>
      <c r="D6" s="41"/>
      <c r="E6" s="41"/>
      <c r="F6" s="40">
        <v>1.0</v>
      </c>
      <c r="G6" s="41"/>
      <c r="H6" s="41"/>
      <c r="I6" s="41"/>
      <c r="J6" s="1">
        <v>1.0</v>
      </c>
      <c r="L6" s="37"/>
      <c r="M6" s="39">
        <f t="shared" si="2"/>
        <v>20</v>
      </c>
      <c r="N6" s="37">
        <f t="shared" si="3"/>
        <v>8</v>
      </c>
    </row>
    <row r="7">
      <c r="A7" s="38" t="s">
        <v>25</v>
      </c>
      <c r="B7" s="38">
        <v>0.0</v>
      </c>
      <c r="C7" s="42"/>
      <c r="D7" s="42"/>
      <c r="E7" s="42"/>
      <c r="F7" s="42"/>
      <c r="G7" s="42"/>
      <c r="H7" s="42"/>
      <c r="I7" s="42"/>
      <c r="L7" s="37"/>
      <c r="M7" s="39">
        <f t="shared" si="2"/>
        <v>0</v>
      </c>
      <c r="N7" s="37">
        <f t="shared" si="3"/>
        <v>14</v>
      </c>
    </row>
    <row r="8">
      <c r="A8" s="40" t="s">
        <v>31</v>
      </c>
      <c r="B8" s="40">
        <v>0.0</v>
      </c>
      <c r="C8" s="41"/>
      <c r="D8" s="41"/>
      <c r="E8" s="41"/>
      <c r="F8" s="41"/>
      <c r="G8" s="41"/>
      <c r="H8" s="41"/>
      <c r="I8" s="41"/>
      <c r="L8" s="37"/>
      <c r="M8" s="39">
        <f t="shared" si="2"/>
        <v>0</v>
      </c>
      <c r="N8" s="37">
        <f t="shared" si="3"/>
        <v>14</v>
      </c>
    </row>
    <row r="9">
      <c r="A9" s="38" t="s">
        <v>17</v>
      </c>
      <c r="B9" s="38">
        <v>1.0</v>
      </c>
      <c r="C9" s="42"/>
      <c r="D9" s="42"/>
      <c r="E9" s="42"/>
      <c r="F9" s="38">
        <v>1.0</v>
      </c>
      <c r="G9" s="42"/>
      <c r="H9" s="42"/>
      <c r="I9" s="42"/>
      <c r="J9" s="1">
        <v>1.0</v>
      </c>
      <c r="L9" s="37"/>
      <c r="M9" s="39">
        <f t="shared" si="2"/>
        <v>32</v>
      </c>
      <c r="N9" s="37">
        <f t="shared" si="3"/>
        <v>6</v>
      </c>
    </row>
    <row r="10">
      <c r="A10" s="40" t="s">
        <v>15</v>
      </c>
      <c r="B10" s="41"/>
      <c r="C10" s="41"/>
      <c r="D10" s="40">
        <v>1.0</v>
      </c>
      <c r="E10" s="41"/>
      <c r="F10" s="41"/>
      <c r="G10" s="41"/>
      <c r="H10" s="40">
        <v>1.0</v>
      </c>
      <c r="I10" s="41"/>
      <c r="L10" s="37"/>
      <c r="M10" s="39">
        <f t="shared" si="2"/>
        <v>33</v>
      </c>
      <c r="N10" s="37">
        <f t="shared" si="3"/>
        <v>5</v>
      </c>
    </row>
    <row r="11">
      <c r="A11" s="38" t="s">
        <v>24</v>
      </c>
      <c r="B11" s="38" t="s">
        <v>42</v>
      </c>
      <c r="C11" s="42"/>
      <c r="D11" s="42"/>
      <c r="E11" s="42"/>
      <c r="F11" s="42"/>
      <c r="G11" s="42"/>
      <c r="H11" s="42"/>
      <c r="I11" s="42"/>
      <c r="L11" s="37"/>
      <c r="M11" s="39">
        <f t="shared" si="2"/>
        <v>0</v>
      </c>
      <c r="N11" s="37">
        <f t="shared" si="3"/>
        <v>14</v>
      </c>
    </row>
    <row r="12">
      <c r="A12" s="40" t="s">
        <v>21</v>
      </c>
      <c r="B12" s="41"/>
      <c r="C12" s="41"/>
      <c r="D12" s="40">
        <v>1.0</v>
      </c>
      <c r="E12" s="41"/>
      <c r="F12" s="41"/>
      <c r="G12" s="41"/>
      <c r="H12" s="41"/>
      <c r="I12" s="41"/>
      <c r="L12" s="37"/>
      <c r="M12" s="39">
        <f t="shared" si="2"/>
        <v>10</v>
      </c>
      <c r="N12" s="37">
        <f t="shared" si="3"/>
        <v>11</v>
      </c>
    </row>
    <row r="13">
      <c r="A13" s="38" t="s">
        <v>33</v>
      </c>
      <c r="B13" s="42"/>
      <c r="C13" s="42"/>
      <c r="D13" s="42"/>
      <c r="E13" s="42"/>
      <c r="F13" s="42"/>
      <c r="G13" s="42"/>
      <c r="H13" s="42"/>
      <c r="I13" s="42"/>
      <c r="J13" s="1">
        <v>1.0</v>
      </c>
      <c r="L13" s="37"/>
      <c r="M13" s="39">
        <f t="shared" si="2"/>
        <v>6</v>
      </c>
      <c r="N13" s="37">
        <f t="shared" si="3"/>
        <v>12</v>
      </c>
    </row>
    <row r="14">
      <c r="A14" s="40" t="s">
        <v>28</v>
      </c>
      <c r="B14" s="41"/>
      <c r="C14" s="41"/>
      <c r="D14" s="41"/>
      <c r="E14" s="41"/>
      <c r="F14" s="40">
        <v>1.0</v>
      </c>
      <c r="G14" s="41"/>
      <c r="H14" s="40">
        <v>1.0</v>
      </c>
      <c r="I14" s="41"/>
      <c r="J14" s="1">
        <v>1.0</v>
      </c>
      <c r="K14" s="1">
        <v>1.0</v>
      </c>
      <c r="L14" s="37"/>
      <c r="M14" s="39">
        <f t="shared" si="2"/>
        <v>55</v>
      </c>
      <c r="N14" s="37">
        <f t="shared" si="3"/>
        <v>4</v>
      </c>
    </row>
    <row r="15">
      <c r="A15" s="38" t="s">
        <v>13</v>
      </c>
      <c r="B15" s="38">
        <v>1.0</v>
      </c>
      <c r="C15" s="42"/>
      <c r="D15" s="38">
        <v>1.0</v>
      </c>
      <c r="E15" s="38">
        <v>1.0</v>
      </c>
      <c r="F15" s="38">
        <v>1.0</v>
      </c>
      <c r="G15" s="42"/>
      <c r="H15" s="38">
        <v>1.0</v>
      </c>
      <c r="I15" s="38">
        <v>1.0</v>
      </c>
      <c r="J15" s="1">
        <v>1.0</v>
      </c>
      <c r="L15" s="37"/>
      <c r="M15" s="39">
        <f t="shared" si="2"/>
        <v>108</v>
      </c>
      <c r="N15" s="37">
        <f t="shared" si="3"/>
        <v>2</v>
      </c>
    </row>
    <row r="16">
      <c r="A16" s="40" t="s">
        <v>26</v>
      </c>
      <c r="B16" s="40" t="s">
        <v>42</v>
      </c>
      <c r="C16" s="41"/>
      <c r="D16" s="41"/>
      <c r="E16" s="41"/>
      <c r="F16" s="41"/>
      <c r="G16" s="41"/>
      <c r="H16" s="41"/>
      <c r="I16" s="41"/>
      <c r="L16" s="37"/>
      <c r="M16" s="39">
        <f t="shared" si="2"/>
        <v>0</v>
      </c>
      <c r="N16" s="37">
        <f t="shared" si="3"/>
        <v>14</v>
      </c>
    </row>
    <row r="17">
      <c r="A17" s="38" t="s">
        <v>35</v>
      </c>
      <c r="B17" s="38">
        <v>0.0</v>
      </c>
      <c r="C17" s="42"/>
      <c r="D17" s="42"/>
      <c r="E17" s="42"/>
      <c r="F17" s="42"/>
      <c r="G17" s="42"/>
      <c r="H17" s="42"/>
      <c r="I17" s="42"/>
      <c r="L17" s="37"/>
      <c r="M17" s="39">
        <f t="shared" si="2"/>
        <v>0</v>
      </c>
      <c r="N17" s="37">
        <f t="shared" si="3"/>
        <v>14</v>
      </c>
    </row>
    <row r="18">
      <c r="A18" s="40" t="s">
        <v>22</v>
      </c>
      <c r="B18" s="40">
        <v>1.0</v>
      </c>
      <c r="C18" s="40">
        <v>1.0</v>
      </c>
      <c r="D18" s="40">
        <v>1.0</v>
      </c>
      <c r="E18" s="41"/>
      <c r="F18" s="41"/>
      <c r="G18" s="41"/>
      <c r="H18" s="41"/>
      <c r="I18" s="41"/>
      <c r="J18" s="1">
        <v>1.0</v>
      </c>
      <c r="K18" s="1">
        <v>1.0</v>
      </c>
      <c r="L18" s="37"/>
      <c r="M18" s="39">
        <f t="shared" si="2"/>
        <v>61</v>
      </c>
      <c r="N18" s="37">
        <f t="shared" si="3"/>
        <v>3</v>
      </c>
    </row>
    <row r="19">
      <c r="A19" s="38" t="s">
        <v>20</v>
      </c>
      <c r="B19" s="38">
        <v>1.0</v>
      </c>
      <c r="C19" s="38">
        <v>1.0</v>
      </c>
      <c r="D19" s="38">
        <v>1.0</v>
      </c>
      <c r="E19" s="38">
        <v>1.0</v>
      </c>
      <c r="F19" s="38">
        <v>1.0</v>
      </c>
      <c r="G19" s="38">
        <v>1.0</v>
      </c>
      <c r="H19" s="38"/>
      <c r="I19" s="38">
        <v>1.0</v>
      </c>
      <c r="J19" s="1">
        <v>1.0</v>
      </c>
      <c r="L19" s="37"/>
      <c r="M19" s="39">
        <f t="shared" si="2"/>
        <v>140</v>
      </c>
      <c r="N19" s="37">
        <f t="shared" si="3"/>
        <v>1</v>
      </c>
    </row>
    <row r="20">
      <c r="A20" s="40" t="s">
        <v>30</v>
      </c>
      <c r="B20" s="40">
        <v>1.0</v>
      </c>
      <c r="C20" s="41"/>
      <c r="D20" s="41"/>
      <c r="E20" s="41"/>
      <c r="F20" s="41"/>
      <c r="G20" s="41"/>
      <c r="H20" s="41"/>
      <c r="I20" s="41"/>
      <c r="L20" s="37"/>
      <c r="M20" s="39">
        <f t="shared" si="2"/>
        <v>12</v>
      </c>
      <c r="N20" s="37">
        <f t="shared" si="3"/>
        <v>10</v>
      </c>
    </row>
    <row r="21">
      <c r="A21" s="43"/>
      <c r="L21" s="37"/>
      <c r="M21" s="39">
        <f t="shared" si="2"/>
        <v>0</v>
      </c>
      <c r="N21" s="37">
        <f t="shared" si="3"/>
        <v>14</v>
      </c>
    </row>
    <row r="22">
      <c r="A22" s="43"/>
      <c r="L22" s="37"/>
      <c r="M22" s="39">
        <f t="shared" si="2"/>
        <v>0</v>
      </c>
      <c r="N22" s="37">
        <f t="shared" si="3"/>
        <v>14</v>
      </c>
    </row>
    <row r="23">
      <c r="A23" s="43"/>
      <c r="L23" s="37"/>
      <c r="M23" s="39">
        <f t="shared" si="2"/>
        <v>0</v>
      </c>
      <c r="N23" s="37">
        <f t="shared" si="3"/>
        <v>14</v>
      </c>
    </row>
    <row r="24">
      <c r="A24" s="43"/>
      <c r="L24" s="36"/>
      <c r="M24" s="39">
        <f t="shared" si="2"/>
        <v>0</v>
      </c>
      <c r="N24" s="37">
        <f t="shared" si="3"/>
        <v>14</v>
      </c>
    </row>
    <row r="25">
      <c r="A25" s="43"/>
      <c r="L25" s="37"/>
      <c r="M25" s="39">
        <f t="shared" si="2"/>
        <v>0</v>
      </c>
      <c r="N25" s="37">
        <f t="shared" si="3"/>
        <v>14</v>
      </c>
    </row>
    <row r="26">
      <c r="A26" s="43"/>
      <c r="L26" s="36"/>
      <c r="M26" s="39">
        <f t="shared" si="2"/>
        <v>0</v>
      </c>
      <c r="N26" s="37">
        <f t="shared" si="3"/>
        <v>14</v>
      </c>
    </row>
    <row r="27">
      <c r="A27" s="43"/>
      <c r="L27" s="37"/>
      <c r="M27" s="39">
        <f t="shared" si="2"/>
        <v>0</v>
      </c>
      <c r="N27" s="37">
        <f t="shared" si="3"/>
        <v>14</v>
      </c>
    </row>
    <row r="28">
      <c r="A28" s="43"/>
      <c r="L28" s="36"/>
      <c r="M28" s="39">
        <f t="shared" si="2"/>
        <v>0</v>
      </c>
      <c r="N28" s="37">
        <f t="shared" si="3"/>
        <v>14</v>
      </c>
    </row>
    <row r="29">
      <c r="A29" s="43"/>
      <c r="L29" s="37"/>
      <c r="M29" s="39">
        <f t="shared" si="2"/>
        <v>0</v>
      </c>
      <c r="N29" s="37">
        <f t="shared" si="3"/>
        <v>14</v>
      </c>
    </row>
    <row r="30">
      <c r="A30" s="43"/>
      <c r="L30" s="36"/>
      <c r="M30" s="39">
        <f t="shared" si="2"/>
        <v>0</v>
      </c>
      <c r="N30" s="37">
        <f t="shared" si="3"/>
        <v>14</v>
      </c>
    </row>
    <row r="31">
      <c r="A31" s="43"/>
      <c r="L31" s="37"/>
      <c r="M31" s="39">
        <f t="shared" si="2"/>
        <v>0</v>
      </c>
      <c r="N31" s="37">
        <f t="shared" si="3"/>
        <v>14</v>
      </c>
    </row>
    <row r="32">
      <c r="A32" s="43"/>
      <c r="L32" s="37"/>
      <c r="M32" s="39">
        <f t="shared" si="2"/>
        <v>0</v>
      </c>
      <c r="N32" s="37">
        <f t="shared" si="3"/>
        <v>14</v>
      </c>
    </row>
    <row r="33">
      <c r="A33" s="43"/>
      <c r="L33" s="37"/>
      <c r="M33" s="39">
        <f t="shared" si="2"/>
        <v>0</v>
      </c>
      <c r="N33" s="37">
        <f t="shared" si="3"/>
        <v>14</v>
      </c>
    </row>
    <row r="34">
      <c r="A34" s="43"/>
      <c r="L34" s="37"/>
      <c r="M34" s="39">
        <f t="shared" si="2"/>
        <v>0</v>
      </c>
      <c r="N34" s="37">
        <f t="shared" si="3"/>
        <v>14</v>
      </c>
    </row>
  </sheetData>
  <autoFilter ref="$A$2:$N$34">
    <sortState ref="A2:N34">
      <sortCondition ref="A2:A34"/>
    </sortState>
  </autoFil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38"/>
    <col customWidth="1" min="2" max="17" width="6.88"/>
    <col customWidth="1" min="18" max="18" width="8.63"/>
    <col customWidth="1" min="19" max="19" width="9.38"/>
  </cols>
  <sheetData>
    <row r="1">
      <c r="A1" s="32" t="s">
        <v>38</v>
      </c>
      <c r="B1" s="33">
        <v>51.0</v>
      </c>
      <c r="C1" s="33">
        <v>39.0</v>
      </c>
      <c r="D1" s="33">
        <v>25.0</v>
      </c>
      <c r="E1" s="33">
        <v>54.0</v>
      </c>
      <c r="F1" s="33">
        <v>14.0</v>
      </c>
      <c r="G1" s="33">
        <v>24.0</v>
      </c>
      <c r="H1" s="33">
        <v>28.0</v>
      </c>
      <c r="I1" s="33">
        <v>34.0</v>
      </c>
      <c r="J1" s="33">
        <v>33.0</v>
      </c>
      <c r="K1" s="33">
        <v>13.0</v>
      </c>
      <c r="L1" s="33">
        <v>13.0</v>
      </c>
      <c r="M1" s="33">
        <v>22.0</v>
      </c>
      <c r="N1" s="33">
        <v>7.0</v>
      </c>
      <c r="O1" s="33">
        <v>24.0</v>
      </c>
      <c r="P1" s="33">
        <v>19.0</v>
      </c>
      <c r="Q1" s="33">
        <v>25.0</v>
      </c>
      <c r="R1" s="33">
        <v>5.0</v>
      </c>
      <c r="S1" s="34"/>
      <c r="T1" s="34"/>
    </row>
    <row r="2">
      <c r="A2" s="35" t="s">
        <v>39</v>
      </c>
      <c r="B2" s="36">
        <v>1.0</v>
      </c>
      <c r="C2" s="37">
        <f t="shared" ref="C2:O2" si="1">B2+1</f>
        <v>2</v>
      </c>
      <c r="D2" s="37">
        <f t="shared" si="1"/>
        <v>3</v>
      </c>
      <c r="E2" s="37">
        <f t="shared" si="1"/>
        <v>4</v>
      </c>
      <c r="F2" s="37">
        <f t="shared" si="1"/>
        <v>5</v>
      </c>
      <c r="G2" s="37">
        <f t="shared" si="1"/>
        <v>6</v>
      </c>
      <c r="H2" s="37">
        <f t="shared" si="1"/>
        <v>7</v>
      </c>
      <c r="I2" s="37">
        <f t="shared" si="1"/>
        <v>8</v>
      </c>
      <c r="J2" s="37">
        <f t="shared" si="1"/>
        <v>9</v>
      </c>
      <c r="K2" s="37">
        <f t="shared" si="1"/>
        <v>10</v>
      </c>
      <c r="L2" s="37">
        <f t="shared" si="1"/>
        <v>11</v>
      </c>
      <c r="M2" s="37">
        <f t="shared" si="1"/>
        <v>12</v>
      </c>
      <c r="N2" s="37">
        <f t="shared" si="1"/>
        <v>13</v>
      </c>
      <c r="O2" s="37">
        <f t="shared" si="1"/>
        <v>14</v>
      </c>
      <c r="P2" s="36">
        <v>15.0</v>
      </c>
      <c r="Q2" s="36">
        <v>16.0</v>
      </c>
      <c r="R2" s="36" t="s">
        <v>40</v>
      </c>
      <c r="S2" s="36" t="s">
        <v>4</v>
      </c>
      <c r="T2" s="33" t="s">
        <v>0</v>
      </c>
    </row>
    <row r="3">
      <c r="A3" s="38" t="s">
        <v>13</v>
      </c>
      <c r="B3" s="42"/>
      <c r="C3" s="42"/>
      <c r="D3" s="38">
        <v>1.0</v>
      </c>
      <c r="E3" s="38">
        <v>1.0</v>
      </c>
      <c r="F3" s="1">
        <v>1.0</v>
      </c>
      <c r="G3" s="1">
        <v>1.0</v>
      </c>
      <c r="J3" s="1">
        <v>1.0</v>
      </c>
      <c r="K3" s="1">
        <v>1.0</v>
      </c>
      <c r="L3" s="1">
        <v>1.0</v>
      </c>
      <c r="M3" s="1">
        <v>1.0</v>
      </c>
      <c r="N3" s="1">
        <v>1.0</v>
      </c>
      <c r="O3" s="1">
        <v>1.0</v>
      </c>
      <c r="P3" s="1">
        <v>1.0</v>
      </c>
      <c r="Q3" s="1">
        <v>1.0</v>
      </c>
      <c r="R3" s="37"/>
      <c r="S3" s="39">
        <f t="shared" ref="S3:S20" si="2">SUMPRODUCT(B3:R3,B$1:R$1)</f>
        <v>273</v>
      </c>
      <c r="T3" s="37">
        <f t="shared" ref="T3:T20" si="3">rank(S3,S$3:S$20)</f>
        <v>1</v>
      </c>
    </row>
    <row r="4">
      <c r="A4" s="40" t="s">
        <v>20</v>
      </c>
      <c r="B4" s="41"/>
      <c r="C4" s="40">
        <v>1.0</v>
      </c>
      <c r="D4" s="40">
        <v>1.0</v>
      </c>
      <c r="E4" s="40">
        <v>1.0</v>
      </c>
      <c r="F4" s="1">
        <v>1.0</v>
      </c>
      <c r="G4" s="1">
        <v>1.0</v>
      </c>
      <c r="H4" s="1">
        <v>1.0</v>
      </c>
      <c r="I4" s="1">
        <v>1.0</v>
      </c>
      <c r="L4" s="1">
        <v>1.0</v>
      </c>
      <c r="P4" s="1">
        <v>1.0</v>
      </c>
      <c r="R4" s="37"/>
      <c r="S4" s="39">
        <f t="shared" si="2"/>
        <v>250</v>
      </c>
      <c r="T4" s="37">
        <f t="shared" si="3"/>
        <v>2</v>
      </c>
    </row>
    <row r="5">
      <c r="A5" s="38" t="s">
        <v>19</v>
      </c>
      <c r="B5" s="38">
        <v>1.0</v>
      </c>
      <c r="C5" s="38">
        <v>1.0</v>
      </c>
      <c r="D5" s="38">
        <v>1.0</v>
      </c>
      <c r="E5" s="42"/>
      <c r="F5" s="1">
        <v>1.0</v>
      </c>
      <c r="H5" s="1">
        <v>1.0</v>
      </c>
      <c r="K5" s="1">
        <v>1.0</v>
      </c>
      <c r="L5" s="1">
        <v>1.0</v>
      </c>
      <c r="P5" s="1">
        <v>1.0</v>
      </c>
      <c r="Q5" s="1">
        <v>1.0</v>
      </c>
      <c r="R5" s="37"/>
      <c r="S5" s="39">
        <f t="shared" si="2"/>
        <v>227</v>
      </c>
      <c r="T5" s="37">
        <f t="shared" si="3"/>
        <v>3</v>
      </c>
    </row>
    <row r="6">
      <c r="A6" s="40" t="s">
        <v>21</v>
      </c>
      <c r="B6" s="40">
        <v>1.0</v>
      </c>
      <c r="C6" s="40">
        <v>1.0</v>
      </c>
      <c r="D6" s="40">
        <v>1.0</v>
      </c>
      <c r="E6" s="41"/>
      <c r="F6" s="1">
        <v>1.0</v>
      </c>
      <c r="G6" s="1">
        <v>1.0</v>
      </c>
      <c r="P6" s="1">
        <v>1.0</v>
      </c>
      <c r="Q6" s="1">
        <v>1.0</v>
      </c>
      <c r="R6" s="37"/>
      <c r="S6" s="39">
        <f t="shared" si="2"/>
        <v>197</v>
      </c>
      <c r="T6" s="37">
        <f t="shared" si="3"/>
        <v>4</v>
      </c>
    </row>
    <row r="7">
      <c r="A7" s="38" t="s">
        <v>15</v>
      </c>
      <c r="B7" s="42"/>
      <c r="C7" s="42"/>
      <c r="D7" s="38">
        <v>1.0</v>
      </c>
      <c r="E7" s="42"/>
      <c r="F7" s="1">
        <v>1.0</v>
      </c>
      <c r="G7" s="1">
        <v>1.0</v>
      </c>
      <c r="J7" s="1">
        <v>1.0</v>
      </c>
      <c r="N7" s="1">
        <v>1.0</v>
      </c>
      <c r="O7" s="1">
        <v>1.0</v>
      </c>
      <c r="P7" s="1">
        <v>1.0</v>
      </c>
      <c r="Q7" s="1">
        <v>1.0</v>
      </c>
      <c r="R7" s="37"/>
      <c r="S7" s="39">
        <f t="shared" si="2"/>
        <v>171</v>
      </c>
      <c r="T7" s="37">
        <f t="shared" si="3"/>
        <v>5</v>
      </c>
    </row>
    <row r="8">
      <c r="A8" s="40" t="s">
        <v>28</v>
      </c>
      <c r="B8" s="41"/>
      <c r="C8" s="40">
        <v>1.0</v>
      </c>
      <c r="D8" s="41"/>
      <c r="E8" s="41"/>
      <c r="K8" s="1">
        <v>1.0</v>
      </c>
      <c r="L8" s="1">
        <v>1.0</v>
      </c>
      <c r="M8" s="1">
        <v>1.0</v>
      </c>
      <c r="N8" s="1">
        <v>1.0</v>
      </c>
      <c r="O8" s="1">
        <v>1.0</v>
      </c>
      <c r="P8" s="1">
        <v>1.0</v>
      </c>
      <c r="Q8" s="1">
        <v>1.0</v>
      </c>
      <c r="R8" s="37"/>
      <c r="S8" s="39">
        <f t="shared" si="2"/>
        <v>162</v>
      </c>
      <c r="T8" s="37">
        <f t="shared" si="3"/>
        <v>6</v>
      </c>
    </row>
    <row r="9">
      <c r="A9" s="38" t="s">
        <v>30</v>
      </c>
      <c r="B9" s="38">
        <v>1.0</v>
      </c>
      <c r="C9" s="38">
        <v>1.0</v>
      </c>
      <c r="D9" s="42"/>
      <c r="E9" s="42"/>
      <c r="F9" s="1">
        <v>1.0</v>
      </c>
      <c r="G9" s="1">
        <v>1.0</v>
      </c>
      <c r="Q9" s="1">
        <v>1.0</v>
      </c>
      <c r="R9" s="37"/>
      <c r="S9" s="39">
        <f t="shared" si="2"/>
        <v>153</v>
      </c>
      <c r="T9" s="37">
        <f t="shared" si="3"/>
        <v>7</v>
      </c>
    </row>
    <row r="10">
      <c r="A10" s="40" t="s">
        <v>29</v>
      </c>
      <c r="B10" s="40">
        <v>1.0</v>
      </c>
      <c r="C10" s="40">
        <v>1.0</v>
      </c>
      <c r="D10" s="41"/>
      <c r="E10" s="41"/>
      <c r="F10" s="1">
        <v>1.0</v>
      </c>
      <c r="G10" s="1">
        <v>1.0</v>
      </c>
      <c r="P10" s="1">
        <v>1.0</v>
      </c>
      <c r="R10" s="37"/>
      <c r="S10" s="39">
        <f t="shared" si="2"/>
        <v>147</v>
      </c>
      <c r="T10" s="37">
        <f t="shared" si="3"/>
        <v>8</v>
      </c>
    </row>
    <row r="11">
      <c r="A11" s="38" t="s">
        <v>25</v>
      </c>
      <c r="B11" s="38">
        <v>1.0</v>
      </c>
      <c r="C11" s="38">
        <v>1.0</v>
      </c>
      <c r="D11" s="42"/>
      <c r="E11" s="42"/>
      <c r="P11" s="1">
        <v>1.0</v>
      </c>
      <c r="Q11" s="1"/>
      <c r="R11" s="37"/>
      <c r="S11" s="39">
        <f t="shared" si="2"/>
        <v>109</v>
      </c>
      <c r="T11" s="37">
        <f t="shared" si="3"/>
        <v>9</v>
      </c>
    </row>
    <row r="12">
      <c r="A12" s="40" t="s">
        <v>33</v>
      </c>
      <c r="B12" s="40">
        <v>1.0</v>
      </c>
      <c r="C12" s="41"/>
      <c r="D12" s="41"/>
      <c r="E12" s="41"/>
      <c r="F12" s="1">
        <v>1.0</v>
      </c>
      <c r="P12" s="1">
        <v>1.0</v>
      </c>
      <c r="Q12" s="1">
        <v>1.0</v>
      </c>
      <c r="R12" s="37"/>
      <c r="S12" s="39">
        <f t="shared" si="2"/>
        <v>109</v>
      </c>
      <c r="T12" s="37">
        <f t="shared" si="3"/>
        <v>9</v>
      </c>
    </row>
    <row r="13">
      <c r="A13" s="38" t="s">
        <v>32</v>
      </c>
      <c r="B13" s="38">
        <v>1.0</v>
      </c>
      <c r="C13" s="38">
        <v>1.0</v>
      </c>
      <c r="D13" s="42"/>
      <c r="E13" s="42"/>
      <c r="F13" s="1">
        <v>1.0</v>
      </c>
      <c r="R13" s="37"/>
      <c r="S13" s="39">
        <f t="shared" si="2"/>
        <v>104</v>
      </c>
      <c r="T13" s="37">
        <f t="shared" si="3"/>
        <v>11</v>
      </c>
    </row>
    <row r="14">
      <c r="A14" s="40" t="s">
        <v>17</v>
      </c>
      <c r="B14" s="41"/>
      <c r="C14" s="41"/>
      <c r="D14" s="41"/>
      <c r="E14" s="41"/>
      <c r="J14" s="1">
        <v>1.0</v>
      </c>
      <c r="K14" s="1">
        <v>1.0</v>
      </c>
      <c r="N14" s="1">
        <v>1.0</v>
      </c>
      <c r="P14" s="1">
        <v>1.0</v>
      </c>
      <c r="Q14" s="1">
        <v>1.0</v>
      </c>
      <c r="R14" s="37"/>
      <c r="S14" s="39">
        <f t="shared" si="2"/>
        <v>97</v>
      </c>
      <c r="T14" s="37">
        <f t="shared" si="3"/>
        <v>13</v>
      </c>
    </row>
    <row r="15">
      <c r="A15" s="38" t="s">
        <v>22</v>
      </c>
      <c r="B15" s="42"/>
      <c r="C15" s="42"/>
      <c r="D15" s="38">
        <v>1.0</v>
      </c>
      <c r="E15" s="42"/>
      <c r="F15" s="1">
        <v>1.0</v>
      </c>
      <c r="G15" s="1">
        <v>1.0</v>
      </c>
      <c r="K15" s="1">
        <v>1.0</v>
      </c>
      <c r="N15" s="1">
        <v>1.0</v>
      </c>
      <c r="P15" s="1">
        <v>1.0</v>
      </c>
      <c r="R15" s="37"/>
      <c r="S15" s="39">
        <f t="shared" si="2"/>
        <v>102</v>
      </c>
      <c r="T15" s="37">
        <f t="shared" si="3"/>
        <v>12</v>
      </c>
    </row>
    <row r="16">
      <c r="A16" s="40" t="s">
        <v>31</v>
      </c>
      <c r="B16" s="40">
        <v>1.0</v>
      </c>
      <c r="C16" s="41"/>
      <c r="D16" s="41"/>
      <c r="E16" s="41"/>
      <c r="P16" s="1">
        <v>1.0</v>
      </c>
      <c r="R16" s="37"/>
      <c r="S16" s="39">
        <f t="shared" si="2"/>
        <v>70</v>
      </c>
      <c r="T16" s="37">
        <f t="shared" si="3"/>
        <v>14</v>
      </c>
    </row>
    <row r="17">
      <c r="A17" s="38" t="s">
        <v>34</v>
      </c>
      <c r="B17" s="38">
        <v>1.0</v>
      </c>
      <c r="C17" s="42"/>
      <c r="D17" s="42"/>
      <c r="E17" s="42"/>
      <c r="R17" s="37"/>
      <c r="S17" s="39">
        <f t="shared" si="2"/>
        <v>51</v>
      </c>
      <c r="T17" s="37">
        <f t="shared" si="3"/>
        <v>15</v>
      </c>
    </row>
    <row r="18">
      <c r="A18" s="40" t="s">
        <v>24</v>
      </c>
      <c r="B18" s="40" t="s">
        <v>42</v>
      </c>
      <c r="C18" s="41"/>
      <c r="D18" s="41"/>
      <c r="E18" s="41"/>
      <c r="R18" s="37"/>
      <c r="S18" s="39">
        <f t="shared" si="2"/>
        <v>0</v>
      </c>
      <c r="T18" s="37">
        <f t="shared" si="3"/>
        <v>16</v>
      </c>
    </row>
    <row r="19">
      <c r="A19" s="38" t="s">
        <v>26</v>
      </c>
      <c r="B19" s="38" t="s">
        <v>42</v>
      </c>
      <c r="C19" s="42"/>
      <c r="D19" s="42"/>
      <c r="E19" s="42"/>
      <c r="R19" s="37"/>
      <c r="S19" s="39">
        <f t="shared" si="2"/>
        <v>0</v>
      </c>
      <c r="T19" s="37">
        <f t="shared" si="3"/>
        <v>16</v>
      </c>
    </row>
    <row r="20">
      <c r="A20" s="40" t="s">
        <v>35</v>
      </c>
      <c r="B20" s="40">
        <v>0.0</v>
      </c>
      <c r="C20" s="41"/>
      <c r="D20" s="41"/>
      <c r="E20" s="41"/>
      <c r="R20" s="37"/>
      <c r="S20" s="39">
        <f t="shared" si="2"/>
        <v>0</v>
      </c>
      <c r="T20" s="37">
        <f t="shared" si="3"/>
        <v>16</v>
      </c>
    </row>
  </sheetData>
  <autoFilter ref="$A$2:$T$20">
    <sortState ref="A2:T20">
      <sortCondition descending="1" ref="S2:S20"/>
      <sortCondition ref="A2:A20"/>
    </sortState>
  </autoFil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7.0"/>
    <col customWidth="1" min="3" max="3" width="17.5"/>
    <col customWidth="1" min="4" max="4" width="17.63"/>
  </cols>
  <sheetData>
    <row r="1">
      <c r="A1" s="46" t="s">
        <v>43</v>
      </c>
      <c r="B1" s="46" t="s">
        <v>44</v>
      </c>
      <c r="C1" s="46" t="s">
        <v>45</v>
      </c>
      <c r="D1" s="46" t="s">
        <v>46</v>
      </c>
    </row>
    <row r="2">
      <c r="A2" s="45" t="s">
        <v>7</v>
      </c>
      <c r="B2" s="45" t="s">
        <v>34</v>
      </c>
      <c r="C2" s="45" t="s">
        <v>9</v>
      </c>
      <c r="D2" s="45" t="s">
        <v>34</v>
      </c>
    </row>
    <row r="3">
      <c r="A3" s="1" t="s">
        <v>12</v>
      </c>
      <c r="B3" s="1" t="s">
        <v>32</v>
      </c>
      <c r="C3" s="1" t="s">
        <v>15</v>
      </c>
      <c r="D3" s="1" t="s">
        <v>32</v>
      </c>
    </row>
    <row r="4">
      <c r="A4" s="1" t="s">
        <v>8</v>
      </c>
      <c r="B4" s="1" t="s">
        <v>19</v>
      </c>
      <c r="C4" s="1" t="s">
        <v>7</v>
      </c>
      <c r="D4" s="1" t="s">
        <v>19</v>
      </c>
    </row>
    <row r="5">
      <c r="A5" s="1" t="s">
        <v>10</v>
      </c>
      <c r="B5" s="1" t="s">
        <v>29</v>
      </c>
      <c r="C5" s="1" t="s">
        <v>12</v>
      </c>
      <c r="D5" s="1" t="s">
        <v>29</v>
      </c>
    </row>
    <row r="6">
      <c r="A6" s="1" t="s">
        <v>11</v>
      </c>
      <c r="B6" s="1" t="s">
        <v>25</v>
      </c>
      <c r="C6" s="1" t="s">
        <v>8</v>
      </c>
      <c r="D6" s="1" t="s">
        <v>25</v>
      </c>
    </row>
    <row r="7">
      <c r="A7" s="1" t="s">
        <v>5</v>
      </c>
      <c r="B7" s="1" t="s">
        <v>31</v>
      </c>
      <c r="C7" s="1" t="s">
        <v>10</v>
      </c>
      <c r="D7" s="1" t="s">
        <v>31</v>
      </c>
    </row>
    <row r="8">
      <c r="A8" s="45" t="s">
        <v>26</v>
      </c>
      <c r="B8" s="45" t="s">
        <v>17</v>
      </c>
      <c r="C8" s="45" t="s">
        <v>11</v>
      </c>
      <c r="D8" s="45" t="s">
        <v>17</v>
      </c>
    </row>
    <row r="9">
      <c r="A9" s="45" t="s">
        <v>16</v>
      </c>
      <c r="B9" s="45" t="s">
        <v>15</v>
      </c>
      <c r="C9" s="45" t="s">
        <v>5</v>
      </c>
      <c r="D9" s="45" t="s">
        <v>24</v>
      </c>
    </row>
    <row r="10">
      <c r="A10" s="45" t="s">
        <v>14</v>
      </c>
      <c r="B10" s="45" t="s">
        <v>24</v>
      </c>
      <c r="C10" s="45" t="s">
        <v>13</v>
      </c>
      <c r="D10" s="45" t="s">
        <v>21</v>
      </c>
    </row>
    <row r="11">
      <c r="A11" s="1" t="s">
        <v>36</v>
      </c>
      <c r="B11" s="1" t="s">
        <v>21</v>
      </c>
      <c r="C11" s="1" t="s">
        <v>26</v>
      </c>
      <c r="D11" s="1" t="s">
        <v>33</v>
      </c>
    </row>
    <row r="12">
      <c r="A12" s="45" t="s">
        <v>6</v>
      </c>
      <c r="B12" s="45" t="s">
        <v>33</v>
      </c>
      <c r="C12" s="45" t="s">
        <v>14</v>
      </c>
      <c r="D12" s="45" t="s">
        <v>28</v>
      </c>
    </row>
    <row r="13">
      <c r="A13" s="1" t="s">
        <v>37</v>
      </c>
      <c r="B13" s="1" t="s">
        <v>28</v>
      </c>
      <c r="C13" s="1" t="s">
        <v>6</v>
      </c>
      <c r="D13" s="1" t="s">
        <v>26</v>
      </c>
    </row>
    <row r="14">
      <c r="B14" s="1" t="s">
        <v>13</v>
      </c>
      <c r="D14" s="1" t="s">
        <v>35</v>
      </c>
    </row>
    <row r="15">
      <c r="A15" s="45"/>
      <c r="B15" s="45" t="s">
        <v>26</v>
      </c>
      <c r="C15" s="45"/>
      <c r="D15" s="45" t="s">
        <v>22</v>
      </c>
    </row>
    <row r="16">
      <c r="B16" s="1" t="s">
        <v>35</v>
      </c>
      <c r="D16" s="1" t="s">
        <v>20</v>
      </c>
    </row>
    <row r="17">
      <c r="B17" s="1" t="s">
        <v>22</v>
      </c>
      <c r="D17" s="1" t="s">
        <v>18</v>
      </c>
    </row>
    <row r="18">
      <c r="A18" s="45"/>
      <c r="B18" s="45" t="s">
        <v>20</v>
      </c>
      <c r="C18" s="45"/>
      <c r="D18" s="45" t="s">
        <v>23</v>
      </c>
    </row>
    <row r="19">
      <c r="B19" s="1" t="s">
        <v>30</v>
      </c>
      <c r="D19" s="1" t="s">
        <v>27</v>
      </c>
    </row>
    <row r="20">
      <c r="D20" s="1" t="s">
        <v>30</v>
      </c>
    </row>
    <row r="21">
      <c r="D21" s="1" t="s">
        <v>16</v>
      </c>
    </row>
    <row r="24">
      <c r="A24" s="45"/>
      <c r="B24" s="45"/>
      <c r="C24" s="45"/>
      <c r="D24" s="45"/>
    </row>
    <row r="32">
      <c r="A32" s="45"/>
      <c r="B32" s="45"/>
      <c r="C32" s="45"/>
      <c r="D32" s="45"/>
    </row>
    <row r="34">
      <c r="A34" s="45"/>
      <c r="C34" s="45"/>
    </row>
    <row r="35">
      <c r="A35" s="45"/>
    </row>
  </sheetData>
  <drawing r:id="rId1"/>
  <tableParts count="4"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14.0"/>
    <col customWidth="1" min="3" max="3" width="16.38"/>
    <col customWidth="1" min="4" max="7" width="10.25"/>
  </cols>
  <sheetData>
    <row r="2">
      <c r="A2" s="24"/>
      <c r="B2" s="2" t="s">
        <v>0</v>
      </c>
      <c r="C2" s="3" t="s">
        <v>1</v>
      </c>
      <c r="D2" s="3" t="s">
        <v>2</v>
      </c>
      <c r="E2" s="3" t="s">
        <v>3</v>
      </c>
      <c r="F2" s="4" t="s">
        <v>4</v>
      </c>
      <c r="G2" s="24"/>
    </row>
    <row r="3">
      <c r="B3" s="5">
        <f t="shared" ref="B3:B22" si="1">rank(F3,F$3:F$22)</f>
        <v>1</v>
      </c>
      <c r="C3" s="15" t="s">
        <v>16</v>
      </c>
      <c r="D3" s="16">
        <f>VLOOKUP($C3,'Sudoku B1'!$A$3:$S$34,19,FALSE)</f>
        <v>274</v>
      </c>
      <c r="E3" s="16">
        <f>VLOOKUP($C3,'Sudoku B2'!$A$3:$L$34,11,FALSE)</f>
        <v>112</v>
      </c>
      <c r="F3" s="9">
        <f t="shared" ref="F3:F22" si="2">SUM(D3:E3)</f>
        <v>386</v>
      </c>
    </row>
    <row r="4">
      <c r="B4" s="10">
        <f t="shared" si="1"/>
        <v>2</v>
      </c>
      <c r="C4" s="17" t="s">
        <v>17</v>
      </c>
      <c r="D4" s="12">
        <f>VLOOKUP($C4,'Sudoku B1'!$A$3:$S$34,19,FALSE)</f>
        <v>235</v>
      </c>
      <c r="E4" s="12">
        <f>VLOOKUP($C4,'Sudoku B2'!$A$3:$L$34,11,FALSE)</f>
        <v>120</v>
      </c>
      <c r="F4" s="14">
        <f t="shared" si="2"/>
        <v>355</v>
      </c>
    </row>
    <row r="5">
      <c r="B5" s="5">
        <f t="shared" si="1"/>
        <v>3</v>
      </c>
      <c r="C5" s="15" t="s">
        <v>18</v>
      </c>
      <c r="D5" s="16">
        <f>VLOOKUP($C5,'Sudoku B1'!$A$3:$S$34,19,FALSE)</f>
        <v>194</v>
      </c>
      <c r="E5" s="16">
        <f>VLOOKUP($C5,'Sudoku B2'!$A$3:$L$34,11,FALSE)</f>
        <v>97</v>
      </c>
      <c r="F5" s="9">
        <f t="shared" si="2"/>
        <v>291</v>
      </c>
    </row>
    <row r="6">
      <c r="B6" s="10">
        <f t="shared" si="1"/>
        <v>4</v>
      </c>
      <c r="C6" s="11" t="s">
        <v>19</v>
      </c>
      <c r="D6" s="12">
        <f>VLOOKUP($C6,'Sudoku B1'!$A$3:$S$34,19,FALSE)</f>
        <v>180</v>
      </c>
      <c r="E6" s="12">
        <f>VLOOKUP($C6,'Sudoku B2'!$A$3:$L$34,11,FALSE)</f>
        <v>95</v>
      </c>
      <c r="F6" s="14">
        <f t="shared" si="2"/>
        <v>275</v>
      </c>
    </row>
    <row r="7">
      <c r="B7" s="5">
        <f t="shared" si="1"/>
        <v>5</v>
      </c>
      <c r="C7" s="15" t="s">
        <v>20</v>
      </c>
      <c r="D7" s="16">
        <f>VLOOKUP($C7,'Sudoku B1'!$A$3:$S$34,19,FALSE)</f>
        <v>162</v>
      </c>
      <c r="E7" s="16">
        <f>VLOOKUP($C7,'Sudoku B2'!$A$3:$L$34,11,FALSE)</f>
        <v>96</v>
      </c>
      <c r="F7" s="9">
        <f t="shared" si="2"/>
        <v>258</v>
      </c>
    </row>
    <row r="8">
      <c r="B8" s="10">
        <f t="shared" si="1"/>
        <v>6</v>
      </c>
      <c r="C8" s="17" t="s">
        <v>21</v>
      </c>
      <c r="D8" s="12">
        <f>VLOOKUP($C8,'Sudoku B1'!$A$3:$S$34,19,FALSE)</f>
        <v>205</v>
      </c>
      <c r="E8" s="12">
        <f>VLOOKUP($C8,'Sudoku B2'!$A$3:$L$34,11,FALSE)</f>
        <v>47</v>
      </c>
      <c r="F8" s="14">
        <f t="shared" si="2"/>
        <v>252</v>
      </c>
    </row>
    <row r="9">
      <c r="B9" s="5">
        <f t="shared" si="1"/>
        <v>7</v>
      </c>
      <c r="C9" s="6" t="s">
        <v>22</v>
      </c>
      <c r="D9" s="16">
        <f>VLOOKUP($C9,'Sudoku B1'!$A$3:$S$34,19,FALSE)</f>
        <v>156</v>
      </c>
      <c r="E9" s="16">
        <f>VLOOKUP($C9,'Sudoku B2'!$A$3:$L$34,11,FALSE)</f>
        <v>78</v>
      </c>
      <c r="F9" s="9">
        <f t="shared" si="2"/>
        <v>234</v>
      </c>
    </row>
    <row r="10">
      <c r="B10" s="10">
        <f t="shared" si="1"/>
        <v>8</v>
      </c>
      <c r="C10" s="17" t="s">
        <v>23</v>
      </c>
      <c r="D10" s="12">
        <f>VLOOKUP($C10,'Sudoku B1'!$A$3:$S$34,19,FALSE)</f>
        <v>146</v>
      </c>
      <c r="E10" s="12">
        <f>VLOOKUP($C10,'Sudoku B2'!$A$3:$L$34,11,FALSE)</f>
        <v>74</v>
      </c>
      <c r="F10" s="14">
        <f t="shared" si="2"/>
        <v>220</v>
      </c>
    </row>
    <row r="11">
      <c r="B11" s="5">
        <f t="shared" si="1"/>
        <v>9</v>
      </c>
      <c r="C11" s="6" t="s">
        <v>24</v>
      </c>
      <c r="D11" s="16">
        <f>VLOOKUP($C11,'Sudoku B1'!$A$3:$S$34,19,FALSE)</f>
        <v>96</v>
      </c>
      <c r="E11" s="16">
        <f>VLOOKUP($C11,'Sudoku B2'!$A$3:$L$34,11,FALSE)</f>
        <v>113</v>
      </c>
      <c r="F11" s="9">
        <f t="shared" si="2"/>
        <v>209</v>
      </c>
    </row>
    <row r="12">
      <c r="B12" s="10">
        <f t="shared" si="1"/>
        <v>10</v>
      </c>
      <c r="C12" s="11" t="s">
        <v>25</v>
      </c>
      <c r="D12" s="12">
        <f>VLOOKUP($C12,'Sudoku B1'!$A$3:$S$34,19,FALSE)</f>
        <v>96</v>
      </c>
      <c r="E12" s="12">
        <f>VLOOKUP($C12,'Sudoku B2'!$A$3:$L$34,11,FALSE)</f>
        <v>73</v>
      </c>
      <c r="F12" s="14">
        <f t="shared" si="2"/>
        <v>169</v>
      </c>
    </row>
    <row r="13">
      <c r="B13" s="5">
        <f t="shared" si="1"/>
        <v>11</v>
      </c>
      <c r="C13" s="15" t="s">
        <v>26</v>
      </c>
      <c r="D13" s="16">
        <f>VLOOKUP($C13,'Sudoku B1'!$A$3:$S$34,19,FALSE)</f>
        <v>86</v>
      </c>
      <c r="E13" s="16">
        <f>VLOOKUP($C13,'Sudoku B2'!$A$3:$L$34,11,FALSE)</f>
        <v>74</v>
      </c>
      <c r="F13" s="9">
        <f t="shared" si="2"/>
        <v>160</v>
      </c>
    </row>
    <row r="14">
      <c r="B14" s="10">
        <f t="shared" si="1"/>
        <v>12</v>
      </c>
      <c r="C14" s="11" t="s">
        <v>27</v>
      </c>
      <c r="D14" s="12">
        <f>VLOOKUP($C14,'Sudoku B1'!$A$3:$S$34,19,FALSE)</f>
        <v>67</v>
      </c>
      <c r="E14" s="12">
        <f>VLOOKUP($C14,'Sudoku B2'!$A$3:$L$34,11,FALSE)</f>
        <v>74</v>
      </c>
      <c r="F14" s="14">
        <f t="shared" si="2"/>
        <v>141</v>
      </c>
    </row>
    <row r="15">
      <c r="B15" s="5">
        <f t="shared" si="1"/>
        <v>13</v>
      </c>
      <c r="C15" s="6" t="s">
        <v>28</v>
      </c>
      <c r="D15" s="16">
        <f>VLOOKUP($C15,'Sudoku B1'!$A$3:$S$34,19,FALSE)</f>
        <v>73</v>
      </c>
      <c r="E15" s="16">
        <f>VLOOKUP($C15,'Sudoku B2'!$A$3:$L$34,11,FALSE)</f>
        <v>45</v>
      </c>
      <c r="F15" s="9">
        <f t="shared" si="2"/>
        <v>118</v>
      </c>
    </row>
    <row r="16">
      <c r="B16" s="10">
        <f t="shared" si="1"/>
        <v>14</v>
      </c>
      <c r="C16" s="11" t="s">
        <v>29</v>
      </c>
      <c r="D16" s="12">
        <f>VLOOKUP($C16,'Sudoku B1'!$A$3:$S$34,19,FALSE)</f>
        <v>94</v>
      </c>
      <c r="E16" s="12">
        <f>VLOOKUP($C16,'Sudoku B2'!$A$3:$L$34,11,FALSE)</f>
        <v>22</v>
      </c>
      <c r="F16" s="14">
        <f t="shared" si="2"/>
        <v>116</v>
      </c>
    </row>
    <row r="17">
      <c r="B17" s="5">
        <f t="shared" si="1"/>
        <v>15</v>
      </c>
      <c r="C17" s="15" t="s">
        <v>30</v>
      </c>
      <c r="D17" s="16">
        <f>VLOOKUP($C17,'Sudoku B1'!$A$3:$S$34,19,FALSE)</f>
        <v>54</v>
      </c>
      <c r="E17" s="16">
        <f>VLOOKUP($C17,'Sudoku B2'!$A$3:$L$34,11,FALSE)</f>
        <v>59</v>
      </c>
      <c r="F17" s="9">
        <f t="shared" si="2"/>
        <v>113</v>
      </c>
    </row>
    <row r="18">
      <c r="B18" s="10">
        <f t="shared" si="1"/>
        <v>16</v>
      </c>
      <c r="C18" s="11" t="s">
        <v>31</v>
      </c>
      <c r="D18" s="12">
        <f>VLOOKUP($C18,'Sudoku B1'!$A$3:$S$34,19,FALSE)</f>
        <v>73</v>
      </c>
      <c r="E18" s="12">
        <f>VLOOKUP($C18,'Sudoku B2'!$A$3:$L$34,11,FALSE)</f>
        <v>37</v>
      </c>
      <c r="F18" s="14">
        <f t="shared" si="2"/>
        <v>110</v>
      </c>
    </row>
    <row r="19">
      <c r="B19" s="5">
        <f t="shared" si="1"/>
        <v>17</v>
      </c>
      <c r="C19" s="15" t="s">
        <v>32</v>
      </c>
      <c r="D19" s="16">
        <f>VLOOKUP($C19,'Sudoku B1'!$A$3:$S$34,19,FALSE)</f>
        <v>7</v>
      </c>
      <c r="E19" s="16">
        <f>VLOOKUP($C19,'Sudoku B2'!$A$3:$L$34,11,FALSE)</f>
        <v>74</v>
      </c>
      <c r="F19" s="9">
        <f t="shared" si="2"/>
        <v>81</v>
      </c>
    </row>
    <row r="20">
      <c r="B20" s="10">
        <f t="shared" si="1"/>
        <v>18</v>
      </c>
      <c r="C20" s="11" t="s">
        <v>33</v>
      </c>
      <c r="D20" s="12">
        <f>VLOOKUP($C20,'Sudoku B1'!$A$3:$S$34,19,FALSE)</f>
        <v>25</v>
      </c>
      <c r="E20" s="12">
        <f>VLOOKUP($C20,'Sudoku B2'!$A$3:$L$34,11,FALSE)</f>
        <v>22</v>
      </c>
      <c r="F20" s="14">
        <f t="shared" si="2"/>
        <v>47</v>
      </c>
    </row>
    <row r="21">
      <c r="B21" s="5">
        <f t="shared" si="1"/>
        <v>19</v>
      </c>
      <c r="C21" s="6" t="s">
        <v>34</v>
      </c>
      <c r="D21" s="16">
        <f>VLOOKUP($C21,'Sudoku B1'!$A$3:$S$34,19,FALSE)</f>
        <v>5</v>
      </c>
      <c r="E21" s="16">
        <f>VLOOKUP($C21,'Sudoku B2'!$A$3:$L$34,11,FALSE)</f>
        <v>6</v>
      </c>
      <c r="F21" s="9">
        <f t="shared" si="2"/>
        <v>11</v>
      </c>
    </row>
    <row r="22">
      <c r="B22" s="25">
        <f t="shared" si="1"/>
        <v>20</v>
      </c>
      <c r="C22" s="26" t="s">
        <v>35</v>
      </c>
      <c r="D22" s="27">
        <f>VLOOKUP($C22,'Sudoku B1'!$A$3:$S$34,19,FALSE)</f>
        <v>0</v>
      </c>
      <c r="E22" s="27">
        <f>VLOOKUP($C22,'Sudoku B2'!$A$3:$L$34,11,FALSE)</f>
        <v>6</v>
      </c>
      <c r="F22" s="28">
        <f t="shared" si="2"/>
        <v>6</v>
      </c>
    </row>
  </sheetData>
  <dataValidations>
    <dataValidation type="custom" allowBlank="1" showDropDown="1" sqref="D3:E22">
      <formula1>AND(ISNUMBER(D3),(NOT(OR(NOT(ISERROR(DATEVALUE(D3))), AND(ISNUMBER(D3), LEFT(CELL("format", D3))="D")))))</formula1>
    </dataValidation>
  </dataValidations>
  <printOptions horizontalCentered="1"/>
  <pageMargins bottom="0.75" footer="0.0" header="0.0" left="0.25" right="0.25" top="0.75"/>
  <pageSetup fitToHeight="0" paperSize="9" cellComments="atEnd" orientation="portrait" pageOrder="overThenDown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14.0"/>
    <col customWidth="1" min="3" max="3" width="15.25"/>
    <col customWidth="1" min="4" max="7" width="10.25"/>
  </cols>
  <sheetData>
    <row r="2">
      <c r="A2" s="24"/>
      <c r="B2" s="2" t="s">
        <v>0</v>
      </c>
      <c r="C2" s="3" t="s">
        <v>1</v>
      </c>
      <c r="D2" s="3" t="s">
        <v>2</v>
      </c>
      <c r="E2" s="3" t="s">
        <v>3</v>
      </c>
      <c r="F2" s="4" t="s">
        <v>4</v>
      </c>
      <c r="G2" s="24"/>
    </row>
    <row r="3">
      <c r="B3" s="5">
        <f t="shared" ref="B3:B13" si="1">rank(F3,F$3:F$13)</f>
        <v>1</v>
      </c>
      <c r="C3" s="15" t="s">
        <v>11</v>
      </c>
      <c r="D3" s="16">
        <f>VLOOKUP($C3,'Logika A1'!$A$3:$W$33,23,FALSE)</f>
        <v>120</v>
      </c>
      <c r="E3" s="16">
        <f>VLOOKUP($C3,'Logika A2'!$A$3:$U$33,21,FALSE)</f>
        <v>328</v>
      </c>
      <c r="F3" s="9">
        <f t="shared" ref="F3:F13" si="2">SUM(D3:E3)</f>
        <v>448</v>
      </c>
    </row>
    <row r="4">
      <c r="B4" s="10">
        <f t="shared" si="1"/>
        <v>1</v>
      </c>
      <c r="C4" s="11" t="s">
        <v>36</v>
      </c>
      <c r="D4" s="12">
        <f>VLOOKUP($C4,'Logika A1'!$A$3:$W$33,23,FALSE)</f>
        <v>129</v>
      </c>
      <c r="E4" s="12">
        <f>VLOOKUP($C4,'Logika A2'!$A$3:$U$33,21,FALSE)</f>
        <v>319</v>
      </c>
      <c r="F4" s="14">
        <f t="shared" si="2"/>
        <v>448</v>
      </c>
    </row>
    <row r="5">
      <c r="B5" s="5">
        <f t="shared" si="1"/>
        <v>3</v>
      </c>
      <c r="C5" s="6" t="s">
        <v>6</v>
      </c>
      <c r="D5" s="16">
        <f>VLOOKUP($C5,'Logika A1'!$A$3:$W$33,23,FALSE)</f>
        <v>93</v>
      </c>
      <c r="E5" s="16">
        <f>VLOOKUP($C5,'Logika A2'!$A$3:$U$33,21,FALSE)</f>
        <v>329</v>
      </c>
      <c r="F5" s="9">
        <f t="shared" si="2"/>
        <v>422</v>
      </c>
    </row>
    <row r="6">
      <c r="B6" s="10">
        <f t="shared" si="1"/>
        <v>4</v>
      </c>
      <c r="C6" s="17" t="s">
        <v>14</v>
      </c>
      <c r="D6" s="12">
        <f>VLOOKUP($C6,'Logika A1'!$A$3:$W$33,23,FALSE)</f>
        <v>103</v>
      </c>
      <c r="E6" s="12">
        <f>VLOOKUP($C6,'Logika A2'!$A$3:$U$33,21,FALSE)</f>
        <v>259</v>
      </c>
      <c r="F6" s="14">
        <f t="shared" si="2"/>
        <v>362</v>
      </c>
    </row>
    <row r="7">
      <c r="B7" s="5">
        <f t="shared" si="1"/>
        <v>5</v>
      </c>
      <c r="C7" s="15" t="s">
        <v>5</v>
      </c>
      <c r="D7" s="16">
        <f>VLOOKUP($C7,'Logika A1'!$A$3:$W$33,23,FALSE)</f>
        <v>100</v>
      </c>
      <c r="E7" s="16">
        <f>VLOOKUP($C7,'Logika A2'!$A$3:$U$33,21,FALSE)</f>
        <v>257</v>
      </c>
      <c r="F7" s="9">
        <f t="shared" si="2"/>
        <v>357</v>
      </c>
    </row>
    <row r="8">
      <c r="B8" s="10">
        <f t="shared" si="1"/>
        <v>6</v>
      </c>
      <c r="C8" s="17" t="s">
        <v>7</v>
      </c>
      <c r="D8" s="12">
        <f>VLOOKUP($C8,'Logika A1'!$A$3:$W$33,23,FALSE)</f>
        <v>78</v>
      </c>
      <c r="E8" s="12">
        <f>VLOOKUP($C8,'Logika A2'!$A$3:$U$33,21,FALSE)</f>
        <v>239</v>
      </c>
      <c r="F8" s="14">
        <f t="shared" si="2"/>
        <v>317</v>
      </c>
    </row>
    <row r="9">
      <c r="B9" s="5">
        <f t="shared" si="1"/>
        <v>7</v>
      </c>
      <c r="C9" s="15" t="s">
        <v>8</v>
      </c>
      <c r="D9" s="16">
        <f>VLOOKUP($C9,'Logika A1'!$A$3:$W$33,23,FALSE)</f>
        <v>73</v>
      </c>
      <c r="E9" s="16">
        <f>VLOOKUP($C9,'Logika A2'!$A$3:$U$33,21,FALSE)</f>
        <v>112</v>
      </c>
      <c r="F9" s="9">
        <f t="shared" si="2"/>
        <v>185</v>
      </c>
    </row>
    <row r="10">
      <c r="B10" s="10">
        <f t="shared" si="1"/>
        <v>8</v>
      </c>
      <c r="C10" s="17" t="s">
        <v>16</v>
      </c>
      <c r="D10" s="12">
        <f>VLOOKUP($C10,'Logika A1'!$A$3:$W$33,23,FALSE)</f>
        <v>50</v>
      </c>
      <c r="E10" s="12">
        <f>VLOOKUP($C10,'Logika A2'!$A$3:$U$33,21,FALSE)</f>
        <v>92</v>
      </c>
      <c r="F10" s="14">
        <f t="shared" si="2"/>
        <v>142</v>
      </c>
    </row>
    <row r="11">
      <c r="B11" s="5">
        <f t="shared" si="1"/>
        <v>9</v>
      </c>
      <c r="C11" s="15" t="s">
        <v>10</v>
      </c>
      <c r="D11" s="16">
        <f>VLOOKUP($C11,'Logika A1'!$A$3:$W$33,23,FALSE)</f>
        <v>39</v>
      </c>
      <c r="E11" s="16">
        <f>VLOOKUP($C11,'Logika A2'!$A$3:$U$33,21,FALSE)</f>
        <v>87</v>
      </c>
      <c r="F11" s="9">
        <f t="shared" si="2"/>
        <v>126</v>
      </c>
    </row>
    <row r="12">
      <c r="B12" s="10">
        <f t="shared" si="1"/>
        <v>10</v>
      </c>
      <c r="C12" s="11" t="s">
        <v>12</v>
      </c>
      <c r="D12" s="12">
        <f>VLOOKUP($C12,'Logika A1'!$A$3:$W$33,23,FALSE)</f>
        <v>43</v>
      </c>
      <c r="E12" s="12">
        <f>VLOOKUP($C12,'Logika A2'!$A$3:$U$33,21,FALSE)</f>
        <v>52</v>
      </c>
      <c r="F12" s="14">
        <f t="shared" si="2"/>
        <v>95</v>
      </c>
    </row>
    <row r="13">
      <c r="B13" s="19">
        <f t="shared" si="1"/>
        <v>11</v>
      </c>
      <c r="C13" s="20" t="s">
        <v>37</v>
      </c>
      <c r="D13" s="29">
        <f>VLOOKUP($C13,'Logika A1'!$A$3:$W$33,23,FALSE)</f>
        <v>6</v>
      </c>
      <c r="E13" s="29">
        <f>VLOOKUP($C13,'Logika A2'!$A$3:$U$33,21,FALSE)</f>
        <v>26</v>
      </c>
      <c r="F13" s="23">
        <f t="shared" si="2"/>
        <v>32</v>
      </c>
    </row>
    <row r="14">
      <c r="C14" s="1"/>
      <c r="D14" s="30"/>
      <c r="E14" s="30"/>
    </row>
  </sheetData>
  <dataValidations>
    <dataValidation type="custom" allowBlank="1" showDropDown="1" sqref="D3:E13">
      <formula1>AND(ISNUMBER(D3),(NOT(OR(NOT(ISERROR(DATEVALUE(D3))), AND(ISNUMBER(D3), LEFT(CELL("format", D3))="D")))))</formula1>
    </dataValidation>
  </dataValidations>
  <printOptions horizontalCentered="1"/>
  <pageMargins bottom="0.75" footer="0.0" header="0.0" left="0.25" right="0.25" top="0.75"/>
  <pageSetup fitToHeight="0" paperSize="9" cellComments="atEnd" orientation="portrait" pageOrder="overThenDown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14.0"/>
    <col customWidth="1" min="3" max="3" width="15.25"/>
    <col customWidth="1" min="4" max="7" width="10.25"/>
  </cols>
  <sheetData>
    <row r="2">
      <c r="A2" s="24"/>
      <c r="B2" s="2" t="s">
        <v>0</v>
      </c>
      <c r="C2" s="3" t="s">
        <v>1</v>
      </c>
      <c r="D2" s="3" t="s">
        <v>2</v>
      </c>
      <c r="E2" s="3" t="s">
        <v>3</v>
      </c>
      <c r="F2" s="4" t="s">
        <v>4</v>
      </c>
      <c r="G2" s="24"/>
    </row>
    <row r="3">
      <c r="B3" s="5">
        <f t="shared" ref="B3:B20" si="1">rank(F3,F$3:F$20)</f>
        <v>1</v>
      </c>
      <c r="C3" s="6" t="s">
        <v>20</v>
      </c>
      <c r="D3" s="16">
        <f>VLOOKUP($C3,'Logika B1'!$A$3:$M$34,13,FALSE)</f>
        <v>140</v>
      </c>
      <c r="E3" s="16">
        <f>VLOOKUP($C3,'Logika B2'!$A$3:$S$20,19,FALSE)</f>
        <v>250</v>
      </c>
      <c r="F3" s="9">
        <f t="shared" ref="F3:F20" si="2">SUM(D3:E3)</f>
        <v>390</v>
      </c>
    </row>
    <row r="4">
      <c r="B4" s="10">
        <f t="shared" si="1"/>
        <v>2</v>
      </c>
      <c r="C4" s="11" t="s">
        <v>13</v>
      </c>
      <c r="D4" s="12">
        <f>VLOOKUP($C4,'Logika B1'!$A$3:$M$34,13,FALSE)</f>
        <v>108</v>
      </c>
      <c r="E4" s="12">
        <f>VLOOKUP($C4,'Logika B2'!$A$3:$S$20,19,FALSE)</f>
        <v>273</v>
      </c>
      <c r="F4" s="14">
        <f t="shared" si="2"/>
        <v>381</v>
      </c>
    </row>
    <row r="5">
      <c r="B5" s="5">
        <f t="shared" si="1"/>
        <v>3</v>
      </c>
      <c r="C5" s="15" t="s">
        <v>19</v>
      </c>
      <c r="D5" s="16">
        <f>VLOOKUP($C5,'Logika B1'!$A$3:$M$34,13,FALSE)</f>
        <v>26</v>
      </c>
      <c r="E5" s="16">
        <f>VLOOKUP($C5,'Logika B2'!$A$3:$S$20,19,FALSE)</f>
        <v>227</v>
      </c>
      <c r="F5" s="9">
        <f t="shared" si="2"/>
        <v>253</v>
      </c>
    </row>
    <row r="6">
      <c r="B6" s="10">
        <f t="shared" si="1"/>
        <v>4</v>
      </c>
      <c r="C6" s="11" t="s">
        <v>28</v>
      </c>
      <c r="D6" s="12">
        <f>VLOOKUP($C6,'Logika B1'!$A$3:$M$34,13,FALSE)</f>
        <v>55</v>
      </c>
      <c r="E6" s="12">
        <f>VLOOKUP($C6,'Logika B2'!$A$3:$S$20,19,FALSE)</f>
        <v>162</v>
      </c>
      <c r="F6" s="14">
        <f t="shared" si="2"/>
        <v>217</v>
      </c>
    </row>
    <row r="7">
      <c r="B7" s="5">
        <f t="shared" si="1"/>
        <v>5</v>
      </c>
      <c r="C7" s="15" t="s">
        <v>21</v>
      </c>
      <c r="D7" s="16">
        <f>VLOOKUP($C7,'Logika B1'!$A$3:$M$34,13,FALSE)</f>
        <v>10</v>
      </c>
      <c r="E7" s="16">
        <f>VLOOKUP($C7,'Logika B2'!$A$3:$S$20,19,FALSE)</f>
        <v>197</v>
      </c>
      <c r="F7" s="9">
        <f t="shared" si="2"/>
        <v>207</v>
      </c>
    </row>
    <row r="8">
      <c r="B8" s="10">
        <f t="shared" si="1"/>
        <v>6</v>
      </c>
      <c r="C8" s="17" t="s">
        <v>15</v>
      </c>
      <c r="D8" s="12">
        <f>VLOOKUP($C8,'Logika B1'!$A$3:$M$34,13,FALSE)</f>
        <v>33</v>
      </c>
      <c r="E8" s="12">
        <f>VLOOKUP($C8,'Logika B2'!$A$3:$S$20,19,FALSE)</f>
        <v>171</v>
      </c>
      <c r="F8" s="14">
        <f t="shared" si="2"/>
        <v>204</v>
      </c>
    </row>
    <row r="9">
      <c r="B9" s="5">
        <f t="shared" si="1"/>
        <v>7</v>
      </c>
      <c r="C9" s="15" t="s">
        <v>29</v>
      </c>
      <c r="D9" s="16">
        <f>VLOOKUP($C9,'Logika B1'!$A$3:$M$34,13,FALSE)</f>
        <v>20</v>
      </c>
      <c r="E9" s="16">
        <f>VLOOKUP($C9,'Logika B2'!$A$3:$S$20,19,FALSE)</f>
        <v>147</v>
      </c>
      <c r="F9" s="9">
        <f t="shared" si="2"/>
        <v>167</v>
      </c>
    </row>
    <row r="10">
      <c r="B10" s="10">
        <f t="shared" si="1"/>
        <v>8</v>
      </c>
      <c r="C10" s="11" t="s">
        <v>30</v>
      </c>
      <c r="D10" s="12">
        <f>VLOOKUP($C10,'Logika B1'!$A$3:$M$34,13,FALSE)</f>
        <v>12</v>
      </c>
      <c r="E10" s="12">
        <f>VLOOKUP($C10,'Logika B2'!$A$3:$S$20,19,FALSE)</f>
        <v>153</v>
      </c>
      <c r="F10" s="14">
        <f t="shared" si="2"/>
        <v>165</v>
      </c>
    </row>
    <row r="11">
      <c r="B11" s="5">
        <f t="shared" si="1"/>
        <v>9</v>
      </c>
      <c r="C11" s="15" t="s">
        <v>22</v>
      </c>
      <c r="D11" s="16">
        <f>VLOOKUP($C11,'Logika B1'!$A$3:$M$34,13,FALSE)</f>
        <v>61</v>
      </c>
      <c r="E11" s="16">
        <f>VLOOKUP($C11,'Logika B2'!$A$3:$S$20,19,FALSE)</f>
        <v>102</v>
      </c>
      <c r="F11" s="9">
        <f t="shared" si="2"/>
        <v>163</v>
      </c>
    </row>
    <row r="12">
      <c r="B12" s="10">
        <f t="shared" si="1"/>
        <v>10</v>
      </c>
      <c r="C12" s="17" t="s">
        <v>17</v>
      </c>
      <c r="D12" s="12">
        <f>VLOOKUP($C12,'Logika B1'!$A$3:$M$34,13,FALSE)</f>
        <v>32</v>
      </c>
      <c r="E12" s="12">
        <f>VLOOKUP($C12,'Logika B2'!$A$3:$S$20,19,FALSE)</f>
        <v>97</v>
      </c>
      <c r="F12" s="14">
        <f t="shared" si="2"/>
        <v>129</v>
      </c>
    </row>
    <row r="13">
      <c r="B13" s="5">
        <f t="shared" si="1"/>
        <v>11</v>
      </c>
      <c r="C13" s="15" t="s">
        <v>32</v>
      </c>
      <c r="D13" s="16">
        <f>VLOOKUP($C13,'Logika B1'!$A$3:$M$34,13,FALSE)</f>
        <v>18</v>
      </c>
      <c r="E13" s="16">
        <f>VLOOKUP($C13,'Logika B2'!$A$3:$S$20,19,FALSE)</f>
        <v>104</v>
      </c>
      <c r="F13" s="9">
        <f t="shared" si="2"/>
        <v>122</v>
      </c>
    </row>
    <row r="14">
      <c r="B14" s="10">
        <f t="shared" si="1"/>
        <v>12</v>
      </c>
      <c r="C14" s="17" t="s">
        <v>33</v>
      </c>
      <c r="D14" s="12">
        <f>VLOOKUP($C14,'Logika B1'!$A$3:$M$34,13,FALSE)</f>
        <v>6</v>
      </c>
      <c r="E14" s="12">
        <f>VLOOKUP($C14,'Logika B2'!$A$3:$S$20,19,FALSE)</f>
        <v>109</v>
      </c>
      <c r="F14" s="14">
        <f t="shared" si="2"/>
        <v>115</v>
      </c>
    </row>
    <row r="15">
      <c r="B15" s="5">
        <f t="shared" si="1"/>
        <v>13</v>
      </c>
      <c r="C15" s="15" t="s">
        <v>25</v>
      </c>
      <c r="D15" s="16">
        <f>VLOOKUP($C15,'Logika B1'!$A$3:$M$34,13,FALSE)</f>
        <v>0</v>
      </c>
      <c r="E15" s="16">
        <f>VLOOKUP($C15,'Logika B2'!$A$3:$S$20,19,FALSE)</f>
        <v>109</v>
      </c>
      <c r="F15" s="9">
        <f t="shared" si="2"/>
        <v>109</v>
      </c>
    </row>
    <row r="16">
      <c r="B16" s="10">
        <f t="shared" si="1"/>
        <v>14</v>
      </c>
      <c r="C16" s="17" t="s">
        <v>31</v>
      </c>
      <c r="D16" s="12">
        <f>VLOOKUP($C16,'Logika B1'!$A$3:$M$34,13,FALSE)</f>
        <v>0</v>
      </c>
      <c r="E16" s="12">
        <f>VLOOKUP($C16,'Logika B2'!$A$3:$S$20,19,FALSE)</f>
        <v>70</v>
      </c>
      <c r="F16" s="14">
        <f t="shared" si="2"/>
        <v>70</v>
      </c>
    </row>
    <row r="17">
      <c r="B17" s="5">
        <f t="shared" si="1"/>
        <v>15</v>
      </c>
      <c r="C17" s="6" t="s">
        <v>34</v>
      </c>
      <c r="D17" s="16">
        <f>VLOOKUP($C17,'Logika B1'!$A$3:$M$34,13,FALSE)</f>
        <v>6</v>
      </c>
      <c r="E17" s="16">
        <f>VLOOKUP($C17,'Logika B2'!$A$3:$S$20,19,FALSE)</f>
        <v>51</v>
      </c>
      <c r="F17" s="9">
        <f t="shared" si="2"/>
        <v>57</v>
      </c>
    </row>
    <row r="18">
      <c r="B18" s="10">
        <f t="shared" si="1"/>
        <v>16</v>
      </c>
      <c r="C18" s="17" t="s">
        <v>24</v>
      </c>
      <c r="D18" s="12">
        <f>VLOOKUP($C18,'Logika B1'!$A$3:$M$34,13,FALSE)</f>
        <v>0</v>
      </c>
      <c r="E18" s="12">
        <f>VLOOKUP($C18,'Logika B2'!$A$3:$S$20,19,FALSE)</f>
        <v>0</v>
      </c>
      <c r="F18" s="14">
        <f t="shared" si="2"/>
        <v>0</v>
      </c>
    </row>
    <row r="19">
      <c r="B19" s="5">
        <f t="shared" si="1"/>
        <v>16</v>
      </c>
      <c r="C19" s="6" t="s">
        <v>26</v>
      </c>
      <c r="D19" s="16">
        <f>VLOOKUP($C19,'Logika B1'!$A$3:$M$34,13,FALSE)</f>
        <v>0</v>
      </c>
      <c r="E19" s="16">
        <f>VLOOKUP($C19,'Logika B2'!$A$3:$S$20,19,FALSE)</f>
        <v>0</v>
      </c>
      <c r="F19" s="9">
        <f t="shared" si="2"/>
        <v>0</v>
      </c>
    </row>
    <row r="20">
      <c r="B20" s="25">
        <f t="shared" si="1"/>
        <v>16</v>
      </c>
      <c r="C20" s="26" t="s">
        <v>35</v>
      </c>
      <c r="D20" s="27">
        <f>VLOOKUP($C20,'Logika B1'!$A$3:$M$34,13,FALSE)</f>
        <v>0</v>
      </c>
      <c r="E20" s="27">
        <f>VLOOKUP($C20,'Logika B2'!$A$3:$S$20,19,FALSE)</f>
        <v>0</v>
      </c>
      <c r="F20" s="28">
        <f t="shared" si="2"/>
        <v>0</v>
      </c>
    </row>
    <row r="21" ht="21.75" customHeight="1">
      <c r="B21" s="31"/>
      <c r="C21" s="31"/>
    </row>
  </sheetData>
  <dataValidations>
    <dataValidation type="custom" allowBlank="1" showDropDown="1" sqref="D3:E20">
      <formula1>AND(ISNUMBER(D3),(NOT(OR(NOT(ISERROR(DATEVALUE(D3))), AND(ISNUMBER(D3), LEFT(CELL("format", D3))="D")))))</formula1>
    </dataValidation>
  </dataValidations>
  <printOptions horizontalCentered="1"/>
  <pageMargins bottom="0.75" footer="0.0" header="0.0" left="0.25" right="0.25" top="0.75"/>
  <pageSetup fitToHeight="0" paperSize="9" cellComments="atEnd" orientation="portrait" pageOrder="overThenDown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25"/>
    <col customWidth="1" min="2" max="17" width="6.88"/>
    <col customWidth="1" min="18" max="18" width="8.63"/>
    <col customWidth="1" min="19" max="19" width="9.38"/>
  </cols>
  <sheetData>
    <row r="1">
      <c r="A1" s="32" t="s">
        <v>38</v>
      </c>
      <c r="B1" s="33">
        <v>14.0</v>
      </c>
      <c r="C1" s="33">
        <v>27.0</v>
      </c>
      <c r="D1" s="33">
        <v>24.0</v>
      </c>
      <c r="E1" s="33">
        <v>34.0</v>
      </c>
      <c r="F1" s="33">
        <v>16.0</v>
      </c>
      <c r="G1" s="33">
        <v>22.0</v>
      </c>
      <c r="H1" s="33">
        <v>59.0</v>
      </c>
      <c r="I1" s="33">
        <v>19.0</v>
      </c>
      <c r="J1" s="33">
        <v>17.0</v>
      </c>
      <c r="K1" s="33">
        <v>17.0</v>
      </c>
      <c r="L1" s="33">
        <v>37.0</v>
      </c>
      <c r="M1" s="33">
        <v>16.0</v>
      </c>
      <c r="N1" s="33">
        <v>43.0</v>
      </c>
      <c r="O1" s="33">
        <v>36.0</v>
      </c>
      <c r="P1" s="33">
        <v>22.0</v>
      </c>
      <c r="Q1" s="33">
        <v>22.0</v>
      </c>
      <c r="R1" s="33">
        <v>5.0</v>
      </c>
      <c r="S1" s="34"/>
      <c r="T1" s="34"/>
    </row>
    <row r="2">
      <c r="A2" s="35" t="s">
        <v>39</v>
      </c>
      <c r="B2" s="36">
        <v>1.0</v>
      </c>
      <c r="C2" s="37">
        <f t="shared" ref="C2:Q2" si="1">B2+1</f>
        <v>2</v>
      </c>
      <c r="D2" s="37">
        <f t="shared" si="1"/>
        <v>3</v>
      </c>
      <c r="E2" s="37">
        <f t="shared" si="1"/>
        <v>4</v>
      </c>
      <c r="F2" s="37">
        <f t="shared" si="1"/>
        <v>5</v>
      </c>
      <c r="G2" s="37">
        <f t="shared" si="1"/>
        <v>6</v>
      </c>
      <c r="H2" s="37">
        <f t="shared" si="1"/>
        <v>7</v>
      </c>
      <c r="I2" s="37">
        <f t="shared" si="1"/>
        <v>8</v>
      </c>
      <c r="J2" s="37">
        <f t="shared" si="1"/>
        <v>9</v>
      </c>
      <c r="K2" s="37">
        <f t="shared" si="1"/>
        <v>10</v>
      </c>
      <c r="L2" s="37">
        <f t="shared" si="1"/>
        <v>11</v>
      </c>
      <c r="M2" s="37">
        <f t="shared" si="1"/>
        <v>12</v>
      </c>
      <c r="N2" s="37">
        <f t="shared" si="1"/>
        <v>13</v>
      </c>
      <c r="O2" s="37">
        <f t="shared" si="1"/>
        <v>14</v>
      </c>
      <c r="P2" s="37">
        <f t="shared" si="1"/>
        <v>15</v>
      </c>
      <c r="Q2" s="37">
        <f t="shared" si="1"/>
        <v>16</v>
      </c>
      <c r="R2" s="36" t="s">
        <v>40</v>
      </c>
      <c r="S2" s="36" t="s">
        <v>4</v>
      </c>
      <c r="T2" s="33" t="s">
        <v>0</v>
      </c>
    </row>
    <row r="3">
      <c r="A3" s="38" t="s">
        <v>9</v>
      </c>
      <c r="B3" s="38">
        <v>1.0</v>
      </c>
      <c r="C3" s="38">
        <v>1.0</v>
      </c>
      <c r="D3" s="38">
        <v>1.0</v>
      </c>
      <c r="E3" s="38">
        <v>1.0</v>
      </c>
      <c r="F3" s="38">
        <v>1.0</v>
      </c>
      <c r="G3" s="1">
        <v>1.0</v>
      </c>
      <c r="J3" s="1">
        <v>1.0</v>
      </c>
      <c r="K3" s="1">
        <v>1.0</v>
      </c>
      <c r="M3" s="1">
        <v>1.0</v>
      </c>
      <c r="P3" s="1">
        <v>1.0</v>
      </c>
      <c r="R3" s="37"/>
      <c r="S3" s="39">
        <f t="shared" ref="S3:S13" si="2">SUMPRODUCT(B3:R3,B$1:R$1)</f>
        <v>209</v>
      </c>
      <c r="T3" s="37">
        <f t="shared" ref="T3:T13" si="3">rank(S3,S$3:S$13)</f>
        <v>7</v>
      </c>
    </row>
    <row r="4">
      <c r="A4" s="40" t="s">
        <v>15</v>
      </c>
      <c r="B4" s="41"/>
      <c r="C4" s="40">
        <v>1.0</v>
      </c>
      <c r="D4" s="41"/>
      <c r="E4" s="41"/>
      <c r="F4" s="41"/>
      <c r="G4" s="1">
        <v>1.0</v>
      </c>
      <c r="K4" s="1">
        <v>1.0</v>
      </c>
      <c r="R4" s="37"/>
      <c r="S4" s="39">
        <f t="shared" si="2"/>
        <v>66</v>
      </c>
      <c r="T4" s="37">
        <f t="shared" si="3"/>
        <v>11</v>
      </c>
    </row>
    <row r="5">
      <c r="A5" s="38" t="s">
        <v>7</v>
      </c>
      <c r="B5" s="38">
        <v>1.0</v>
      </c>
      <c r="C5" s="42"/>
      <c r="D5" s="42"/>
      <c r="E5" s="42"/>
      <c r="F5" s="38">
        <v>1.0</v>
      </c>
      <c r="G5" s="1">
        <v>1.0</v>
      </c>
      <c r="J5" s="1">
        <v>1.0</v>
      </c>
      <c r="K5" s="1">
        <v>1.0</v>
      </c>
      <c r="L5" s="1">
        <v>1.0</v>
      </c>
      <c r="M5" s="1">
        <v>1.0</v>
      </c>
      <c r="N5" s="1">
        <v>1.0</v>
      </c>
      <c r="P5" s="1">
        <v>1.0</v>
      </c>
      <c r="Q5" s="1">
        <v>1.0</v>
      </c>
      <c r="R5" s="37"/>
      <c r="S5" s="39">
        <f t="shared" si="2"/>
        <v>226</v>
      </c>
      <c r="T5" s="37">
        <f t="shared" si="3"/>
        <v>4</v>
      </c>
    </row>
    <row r="6">
      <c r="A6" s="40" t="s">
        <v>12</v>
      </c>
      <c r="B6" s="41"/>
      <c r="C6" s="41"/>
      <c r="D6" s="41"/>
      <c r="E6" s="41"/>
      <c r="F6" s="41"/>
      <c r="G6" s="1">
        <v>1.0</v>
      </c>
      <c r="J6" s="1">
        <v>1.0</v>
      </c>
      <c r="L6" s="1">
        <v>1.0</v>
      </c>
      <c r="M6" s="1">
        <v>1.0</v>
      </c>
      <c r="P6" s="1">
        <v>1.0</v>
      </c>
      <c r="R6" s="37"/>
      <c r="S6" s="39">
        <f t="shared" si="2"/>
        <v>114</v>
      </c>
      <c r="T6" s="37">
        <f t="shared" si="3"/>
        <v>8</v>
      </c>
    </row>
    <row r="7">
      <c r="A7" s="38" t="s">
        <v>8</v>
      </c>
      <c r="B7" s="42"/>
      <c r="C7" s="38">
        <v>1.0</v>
      </c>
      <c r="D7" s="42"/>
      <c r="E7" s="42"/>
      <c r="F7" s="42"/>
      <c r="G7" s="1">
        <v>1.0</v>
      </c>
      <c r="H7" s="1">
        <v>1.0</v>
      </c>
      <c r="I7" s="1">
        <v>1.0</v>
      </c>
      <c r="J7" s="1">
        <v>1.0</v>
      </c>
      <c r="K7" s="1">
        <v>1.0</v>
      </c>
      <c r="L7" s="1">
        <v>1.0</v>
      </c>
      <c r="P7" s="1">
        <v>1.0</v>
      </c>
      <c r="R7" s="37"/>
      <c r="S7" s="39">
        <f t="shared" si="2"/>
        <v>220</v>
      </c>
      <c r="T7" s="37">
        <f t="shared" si="3"/>
        <v>5</v>
      </c>
    </row>
    <row r="8">
      <c r="A8" s="40" t="s">
        <v>10</v>
      </c>
      <c r="B8" s="40">
        <v>1.0</v>
      </c>
      <c r="C8" s="40">
        <v>1.0</v>
      </c>
      <c r="D8" s="41"/>
      <c r="E8" s="41"/>
      <c r="F8" s="41"/>
      <c r="G8" s="1">
        <v>1.0</v>
      </c>
      <c r="I8" s="1">
        <v>1.0</v>
      </c>
      <c r="J8" s="1">
        <v>1.0</v>
      </c>
      <c r="K8" s="1">
        <v>1.0</v>
      </c>
      <c r="M8" s="1">
        <v>1.0</v>
      </c>
      <c r="N8" s="1">
        <v>1.0</v>
      </c>
      <c r="P8" s="1">
        <v>1.0</v>
      </c>
      <c r="Q8" s="1">
        <v>1.0</v>
      </c>
      <c r="R8" s="37"/>
      <c r="S8" s="39">
        <f t="shared" si="2"/>
        <v>219</v>
      </c>
      <c r="T8" s="37">
        <f t="shared" si="3"/>
        <v>6</v>
      </c>
    </row>
    <row r="9">
      <c r="A9" s="38" t="s">
        <v>11</v>
      </c>
      <c r="B9" s="38">
        <v>1.0</v>
      </c>
      <c r="C9" s="42"/>
      <c r="D9" s="42"/>
      <c r="E9" s="42"/>
      <c r="F9" s="42"/>
      <c r="G9" s="1">
        <v>1.0</v>
      </c>
      <c r="J9" s="1">
        <v>1.0</v>
      </c>
      <c r="K9" s="1">
        <v>1.0</v>
      </c>
      <c r="L9" s="1">
        <v>1.0</v>
      </c>
      <c r="M9" s="1">
        <v>1.0</v>
      </c>
      <c r="N9" s="1">
        <v>1.0</v>
      </c>
      <c r="O9" s="1">
        <v>1.0</v>
      </c>
      <c r="P9" s="1">
        <v>1.0</v>
      </c>
      <c r="Q9" s="1">
        <v>1.0</v>
      </c>
      <c r="R9" s="37"/>
      <c r="S9" s="39">
        <f t="shared" si="2"/>
        <v>246</v>
      </c>
      <c r="T9" s="37">
        <f t="shared" si="3"/>
        <v>3</v>
      </c>
    </row>
    <row r="10">
      <c r="A10" s="40" t="s">
        <v>5</v>
      </c>
      <c r="B10" s="40">
        <v>1.0</v>
      </c>
      <c r="C10" s="40">
        <v>1.0</v>
      </c>
      <c r="D10" s="40">
        <v>1.0</v>
      </c>
      <c r="E10" s="40">
        <v>1.0</v>
      </c>
      <c r="F10" s="41"/>
      <c r="H10" s="1">
        <v>1.0</v>
      </c>
      <c r="J10" s="1">
        <v>1.0</v>
      </c>
      <c r="K10" s="1">
        <v>1.0</v>
      </c>
      <c r="L10" s="1">
        <v>1.0</v>
      </c>
      <c r="M10" s="1">
        <v>1.0</v>
      </c>
      <c r="N10" s="1">
        <v>1.0</v>
      </c>
      <c r="P10" s="1">
        <v>1.0</v>
      </c>
      <c r="Q10" s="1">
        <v>1.0</v>
      </c>
      <c r="R10" s="37"/>
      <c r="S10" s="39">
        <f t="shared" si="2"/>
        <v>332</v>
      </c>
      <c r="T10" s="37">
        <f t="shared" si="3"/>
        <v>1</v>
      </c>
    </row>
    <row r="11">
      <c r="A11" s="38" t="s">
        <v>13</v>
      </c>
      <c r="B11" s="42"/>
      <c r="C11" s="42"/>
      <c r="D11" s="42"/>
      <c r="E11" s="42"/>
      <c r="F11" s="38">
        <v>1.0</v>
      </c>
      <c r="K11" s="1">
        <v>1.0</v>
      </c>
      <c r="L11" s="1">
        <v>1.0</v>
      </c>
      <c r="M11" s="1">
        <v>1.0</v>
      </c>
      <c r="P11" s="1">
        <v>1.0</v>
      </c>
      <c r="R11" s="37"/>
      <c r="S11" s="39">
        <f t="shared" si="2"/>
        <v>108</v>
      </c>
      <c r="T11" s="37">
        <f t="shared" si="3"/>
        <v>9</v>
      </c>
    </row>
    <row r="12">
      <c r="A12" s="40" t="s">
        <v>14</v>
      </c>
      <c r="B12" s="41"/>
      <c r="C12" s="40">
        <v>1.0</v>
      </c>
      <c r="D12" s="41"/>
      <c r="E12" s="40">
        <v>1.0</v>
      </c>
      <c r="F12" s="41"/>
      <c r="G12" s="1">
        <v>1.0</v>
      </c>
      <c r="J12" s="1">
        <v>1.0</v>
      </c>
      <c r="R12" s="37"/>
      <c r="S12" s="39">
        <f t="shared" si="2"/>
        <v>100</v>
      </c>
      <c r="T12" s="37">
        <f t="shared" si="3"/>
        <v>10</v>
      </c>
    </row>
    <row r="13">
      <c r="A13" s="38" t="s">
        <v>6</v>
      </c>
      <c r="B13" s="38">
        <v>1.0</v>
      </c>
      <c r="C13" s="38">
        <v>1.0</v>
      </c>
      <c r="D13" s="42"/>
      <c r="E13" s="42"/>
      <c r="F13" s="38">
        <v>1.0</v>
      </c>
      <c r="H13" s="1">
        <v>1.0</v>
      </c>
      <c r="J13" s="1">
        <v>1.0</v>
      </c>
      <c r="K13" s="1">
        <v>1.0</v>
      </c>
      <c r="L13" s="1">
        <v>1.0</v>
      </c>
      <c r="O13" s="1">
        <v>1.0</v>
      </c>
      <c r="P13" s="1">
        <v>1.0</v>
      </c>
      <c r="Q13" s="1">
        <v>1.0</v>
      </c>
      <c r="R13" s="37"/>
      <c r="S13" s="39">
        <f t="shared" si="2"/>
        <v>267</v>
      </c>
      <c r="T13" s="37">
        <f t="shared" si="3"/>
        <v>2</v>
      </c>
    </row>
  </sheetData>
  <autoFilter ref="$A$2:$T$1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38"/>
    <col customWidth="1" min="2" max="7" width="6.88"/>
    <col customWidth="1" min="8" max="8" width="8.63"/>
    <col customWidth="1" min="9" max="9" width="9.38"/>
  </cols>
  <sheetData>
    <row r="1">
      <c r="A1" s="32" t="s">
        <v>38</v>
      </c>
      <c r="B1" s="33">
        <v>66.0</v>
      </c>
      <c r="C1" s="33">
        <v>17.0</v>
      </c>
      <c r="D1" s="33">
        <v>27.0</v>
      </c>
      <c r="E1" s="33">
        <v>23.0</v>
      </c>
      <c r="F1" s="33">
        <v>19.0</v>
      </c>
      <c r="G1" s="33">
        <v>23.0</v>
      </c>
      <c r="H1" s="33">
        <v>5.0</v>
      </c>
      <c r="I1" s="34"/>
      <c r="J1" s="34"/>
    </row>
    <row r="2">
      <c r="A2" s="35" t="s">
        <v>39</v>
      </c>
      <c r="B2" s="36">
        <v>1.0</v>
      </c>
      <c r="C2" s="37">
        <f t="shared" ref="C2:G2" si="1">B2+1</f>
        <v>2</v>
      </c>
      <c r="D2" s="37">
        <f t="shared" si="1"/>
        <v>3</v>
      </c>
      <c r="E2" s="37">
        <f t="shared" si="1"/>
        <v>4</v>
      </c>
      <c r="F2" s="37">
        <f t="shared" si="1"/>
        <v>5</v>
      </c>
      <c r="G2" s="37">
        <f t="shared" si="1"/>
        <v>6</v>
      </c>
      <c r="H2" s="36" t="s">
        <v>40</v>
      </c>
      <c r="I2" s="36" t="s">
        <v>4</v>
      </c>
      <c r="J2" s="33" t="s">
        <v>0</v>
      </c>
    </row>
    <row r="3">
      <c r="A3" s="38" t="s">
        <v>9</v>
      </c>
      <c r="B3" s="38">
        <v>1.0</v>
      </c>
      <c r="C3" s="42"/>
      <c r="D3" s="1">
        <v>1.0</v>
      </c>
      <c r="H3" s="37"/>
      <c r="I3" s="39">
        <f t="shared" ref="I3:I13" si="2">SUMPRODUCT(B3:H3,B$1:H$1)</f>
        <v>93</v>
      </c>
      <c r="J3" s="37">
        <f t="shared" ref="J3:J13" si="3">rank(I3,I$3:I$13)</f>
        <v>3</v>
      </c>
    </row>
    <row r="4">
      <c r="A4" s="40" t="s">
        <v>15</v>
      </c>
      <c r="B4" s="41"/>
      <c r="C4" s="41"/>
      <c r="D4" s="1">
        <v>1.0</v>
      </c>
      <c r="E4" s="1">
        <v>1.0</v>
      </c>
      <c r="H4" s="37"/>
      <c r="I4" s="39">
        <f t="shared" si="2"/>
        <v>50</v>
      </c>
      <c r="J4" s="37">
        <f t="shared" si="3"/>
        <v>7</v>
      </c>
    </row>
    <row r="5">
      <c r="A5" s="38" t="s">
        <v>7</v>
      </c>
      <c r="B5" s="42"/>
      <c r="C5" s="38">
        <v>1.0</v>
      </c>
      <c r="E5" s="1">
        <v>1.0</v>
      </c>
      <c r="F5" s="1">
        <v>1.0</v>
      </c>
      <c r="G5" s="1">
        <v>1.0</v>
      </c>
      <c r="H5" s="37"/>
      <c r="I5" s="39">
        <f t="shared" si="2"/>
        <v>82</v>
      </c>
      <c r="J5" s="37">
        <f t="shared" si="3"/>
        <v>5</v>
      </c>
    </row>
    <row r="6">
      <c r="A6" s="40" t="s">
        <v>12</v>
      </c>
      <c r="B6" s="41"/>
      <c r="C6" s="41"/>
      <c r="D6" s="1">
        <v>1.0</v>
      </c>
      <c r="E6" s="1">
        <v>1.0</v>
      </c>
      <c r="H6" s="37"/>
      <c r="I6" s="39">
        <f t="shared" si="2"/>
        <v>50</v>
      </c>
      <c r="J6" s="37">
        <f t="shared" si="3"/>
        <v>7</v>
      </c>
    </row>
    <row r="7">
      <c r="A7" s="38" t="s">
        <v>8</v>
      </c>
      <c r="B7" s="38">
        <v>1.0</v>
      </c>
      <c r="C7" s="38">
        <v>1.0</v>
      </c>
      <c r="H7" s="37"/>
      <c r="I7" s="39">
        <f t="shared" si="2"/>
        <v>83</v>
      </c>
      <c r="J7" s="37">
        <f t="shared" si="3"/>
        <v>4</v>
      </c>
    </row>
    <row r="8">
      <c r="A8" s="40" t="s">
        <v>10</v>
      </c>
      <c r="B8" s="41"/>
      <c r="C8" s="40">
        <v>1.0</v>
      </c>
      <c r="E8" s="1">
        <v>1.0</v>
      </c>
      <c r="F8" s="1">
        <v>1.0</v>
      </c>
      <c r="G8" s="1">
        <v>1.0</v>
      </c>
      <c r="H8" s="37"/>
      <c r="I8" s="39">
        <f t="shared" si="2"/>
        <v>82</v>
      </c>
      <c r="J8" s="37">
        <f t="shared" si="3"/>
        <v>5</v>
      </c>
    </row>
    <row r="9">
      <c r="A9" s="38" t="s">
        <v>11</v>
      </c>
      <c r="B9" s="38">
        <v>0.0</v>
      </c>
      <c r="C9" s="42"/>
      <c r="H9" s="37"/>
      <c r="I9" s="39">
        <f t="shared" si="2"/>
        <v>0</v>
      </c>
      <c r="J9" s="37">
        <f t="shared" si="3"/>
        <v>11</v>
      </c>
    </row>
    <row r="10">
      <c r="A10" s="40" t="s">
        <v>5</v>
      </c>
      <c r="B10" s="41"/>
      <c r="C10" s="40">
        <v>1.0</v>
      </c>
      <c r="D10" s="1">
        <v>1.0</v>
      </c>
      <c r="E10" s="1">
        <v>1.0</v>
      </c>
      <c r="F10" s="1">
        <v>1.0</v>
      </c>
      <c r="G10" s="1">
        <v>1.0</v>
      </c>
      <c r="H10" s="37"/>
      <c r="I10" s="39">
        <f t="shared" si="2"/>
        <v>109</v>
      </c>
      <c r="J10" s="37">
        <f t="shared" si="3"/>
        <v>2</v>
      </c>
    </row>
    <row r="11">
      <c r="A11" s="38" t="s">
        <v>13</v>
      </c>
      <c r="B11" s="42"/>
      <c r="C11" s="38">
        <v>1.0</v>
      </c>
      <c r="D11" s="1">
        <v>1.0</v>
      </c>
      <c r="H11" s="37"/>
      <c r="I11" s="39">
        <f t="shared" si="2"/>
        <v>44</v>
      </c>
      <c r="J11" s="37">
        <f t="shared" si="3"/>
        <v>10</v>
      </c>
    </row>
    <row r="12">
      <c r="A12" s="40" t="s">
        <v>14</v>
      </c>
      <c r="B12" s="41"/>
      <c r="C12" s="41"/>
      <c r="D12" s="1">
        <v>1.0</v>
      </c>
      <c r="E12" s="1">
        <v>1.0</v>
      </c>
      <c r="H12" s="37"/>
      <c r="I12" s="39">
        <f t="shared" si="2"/>
        <v>50</v>
      </c>
      <c r="J12" s="37">
        <f t="shared" si="3"/>
        <v>7</v>
      </c>
    </row>
    <row r="13">
      <c r="A13" s="38" t="s">
        <v>6</v>
      </c>
      <c r="B13" s="38">
        <v>1.0</v>
      </c>
      <c r="C13" s="42"/>
      <c r="D13" s="1">
        <v>1.0</v>
      </c>
      <c r="E13" s="1">
        <v>1.0</v>
      </c>
      <c r="F13" s="1">
        <v>1.0</v>
      </c>
      <c r="H13" s="37"/>
      <c r="I13" s="39">
        <f t="shared" si="2"/>
        <v>135</v>
      </c>
      <c r="J13" s="37">
        <f t="shared" si="3"/>
        <v>1</v>
      </c>
    </row>
  </sheetData>
  <autoFilter ref="$A$2:$J$1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38"/>
    <col customWidth="1" min="2" max="17" width="6.88"/>
    <col customWidth="1" min="18" max="18" width="8.63"/>
    <col customWidth="1" min="19" max="19" width="9.38"/>
  </cols>
  <sheetData>
    <row r="1">
      <c r="A1" s="32" t="s">
        <v>38</v>
      </c>
      <c r="B1" s="33">
        <v>7.0</v>
      </c>
      <c r="C1" s="33">
        <v>5.0</v>
      </c>
      <c r="D1" s="33">
        <v>30.0</v>
      </c>
      <c r="E1" s="33">
        <v>31.0</v>
      </c>
      <c r="F1" s="33">
        <v>13.0</v>
      </c>
      <c r="G1" s="33">
        <v>58.0</v>
      </c>
      <c r="H1" s="33">
        <v>18.0</v>
      </c>
      <c r="I1" s="33">
        <v>64.0</v>
      </c>
      <c r="J1" s="33">
        <v>11.0</v>
      </c>
      <c r="K1" s="33">
        <v>55.0</v>
      </c>
      <c r="L1" s="33">
        <v>12.0</v>
      </c>
      <c r="M1" s="33">
        <v>30.0</v>
      </c>
      <c r="N1" s="33">
        <v>9.0</v>
      </c>
      <c r="O1" s="33">
        <v>39.0</v>
      </c>
      <c r="P1" s="33">
        <v>10.0</v>
      </c>
      <c r="Q1" s="33">
        <v>38.0</v>
      </c>
      <c r="R1" s="33">
        <v>5.0</v>
      </c>
      <c r="S1" s="34"/>
      <c r="T1" s="34"/>
    </row>
    <row r="2">
      <c r="A2" s="35" t="s">
        <v>39</v>
      </c>
      <c r="B2" s="36">
        <v>1.0</v>
      </c>
      <c r="C2" s="37">
        <f t="shared" ref="C2:Q2" si="1">B2+1</f>
        <v>2</v>
      </c>
      <c r="D2" s="37">
        <f t="shared" si="1"/>
        <v>3</v>
      </c>
      <c r="E2" s="37">
        <f t="shared" si="1"/>
        <v>4</v>
      </c>
      <c r="F2" s="37">
        <f t="shared" si="1"/>
        <v>5</v>
      </c>
      <c r="G2" s="37">
        <f t="shared" si="1"/>
        <v>6</v>
      </c>
      <c r="H2" s="37">
        <f t="shared" si="1"/>
        <v>7</v>
      </c>
      <c r="I2" s="37">
        <f t="shared" si="1"/>
        <v>8</v>
      </c>
      <c r="J2" s="37">
        <f t="shared" si="1"/>
        <v>9</v>
      </c>
      <c r="K2" s="37">
        <f t="shared" si="1"/>
        <v>10</v>
      </c>
      <c r="L2" s="37">
        <f t="shared" si="1"/>
        <v>11</v>
      </c>
      <c r="M2" s="37">
        <f t="shared" si="1"/>
        <v>12</v>
      </c>
      <c r="N2" s="37">
        <f t="shared" si="1"/>
        <v>13</v>
      </c>
      <c r="O2" s="37">
        <f t="shared" si="1"/>
        <v>14</v>
      </c>
      <c r="P2" s="37">
        <f t="shared" si="1"/>
        <v>15</v>
      </c>
      <c r="Q2" s="37">
        <f t="shared" si="1"/>
        <v>16</v>
      </c>
      <c r="R2" s="36" t="s">
        <v>40</v>
      </c>
      <c r="S2" s="36" t="s">
        <v>4</v>
      </c>
      <c r="T2" s="33" t="s">
        <v>0</v>
      </c>
    </row>
    <row r="3">
      <c r="A3" s="38" t="s">
        <v>34</v>
      </c>
      <c r="B3" s="42"/>
      <c r="C3" s="38">
        <v>1.0</v>
      </c>
      <c r="D3" s="42"/>
      <c r="E3" s="42"/>
      <c r="F3" s="42"/>
      <c r="G3" s="42"/>
      <c r="R3" s="37"/>
      <c r="S3" s="39">
        <f t="shared" ref="S3:S31" si="2">SUMPRODUCT(B3:R3,B$1:R$1)</f>
        <v>5</v>
      </c>
      <c r="T3" s="37">
        <f t="shared" ref="T3:T31" si="3">rank(S3,S$3:S$31)</f>
        <v>19</v>
      </c>
    </row>
    <row r="4">
      <c r="A4" s="40" t="s">
        <v>32</v>
      </c>
      <c r="B4" s="40">
        <v>1.0</v>
      </c>
      <c r="C4" s="41"/>
      <c r="D4" s="41"/>
      <c r="E4" s="41"/>
      <c r="F4" s="41"/>
      <c r="G4" s="41"/>
      <c r="R4" s="37"/>
      <c r="S4" s="39">
        <f t="shared" si="2"/>
        <v>7</v>
      </c>
      <c r="T4" s="37">
        <f t="shared" si="3"/>
        <v>18</v>
      </c>
    </row>
    <row r="5">
      <c r="A5" s="38" t="s">
        <v>19</v>
      </c>
      <c r="B5" s="42"/>
      <c r="C5" s="42"/>
      <c r="D5" s="38">
        <v>1.0</v>
      </c>
      <c r="E5" s="38">
        <v>1.0</v>
      </c>
      <c r="F5" s="38">
        <v>1.0</v>
      </c>
      <c r="G5" s="42"/>
      <c r="H5" s="1">
        <v>1.0</v>
      </c>
      <c r="M5" s="1">
        <v>1.0</v>
      </c>
      <c r="N5" s="1">
        <v>1.0</v>
      </c>
      <c r="O5" s="1">
        <v>1.0</v>
      </c>
      <c r="P5" s="1">
        <v>1.0</v>
      </c>
      <c r="R5" s="37"/>
      <c r="S5" s="39">
        <f t="shared" si="2"/>
        <v>180</v>
      </c>
      <c r="T5" s="37">
        <f t="shared" si="3"/>
        <v>5</v>
      </c>
    </row>
    <row r="6">
      <c r="A6" s="40" t="s">
        <v>29</v>
      </c>
      <c r="B6" s="40">
        <v>1.0</v>
      </c>
      <c r="C6" s="40">
        <v>1.0</v>
      </c>
      <c r="D6" s="40">
        <v>1.0</v>
      </c>
      <c r="E6" s="40">
        <v>1.0</v>
      </c>
      <c r="F6" s="41"/>
      <c r="G6" s="41"/>
      <c r="J6" s="1">
        <v>1.0</v>
      </c>
      <c r="P6" s="1">
        <v>1.0</v>
      </c>
      <c r="R6" s="37"/>
      <c r="S6" s="39">
        <f t="shared" si="2"/>
        <v>94</v>
      </c>
      <c r="T6" s="37">
        <f t="shared" si="3"/>
        <v>11</v>
      </c>
    </row>
    <row r="7">
      <c r="A7" s="38" t="s">
        <v>25</v>
      </c>
      <c r="B7" s="38">
        <v>1.0</v>
      </c>
      <c r="C7" s="38">
        <v>1.0</v>
      </c>
      <c r="D7" s="42"/>
      <c r="E7" s="38">
        <v>1.0</v>
      </c>
      <c r="F7" s="38">
        <v>1.0</v>
      </c>
      <c r="G7" s="42"/>
      <c r="M7" s="1">
        <v>1.0</v>
      </c>
      <c r="P7" s="1">
        <v>1.0</v>
      </c>
      <c r="R7" s="37"/>
      <c r="S7" s="39">
        <f t="shared" si="2"/>
        <v>96</v>
      </c>
      <c r="T7" s="37">
        <f t="shared" si="3"/>
        <v>9</v>
      </c>
    </row>
    <row r="8">
      <c r="A8" s="40" t="s">
        <v>31</v>
      </c>
      <c r="B8" s="40">
        <v>1.0</v>
      </c>
      <c r="C8" s="40">
        <v>1.0</v>
      </c>
      <c r="D8" s="40">
        <v>1.0</v>
      </c>
      <c r="E8" s="40">
        <v>1.0</v>
      </c>
      <c r="F8" s="41"/>
      <c r="G8" s="41"/>
      <c r="R8" s="37"/>
      <c r="S8" s="39">
        <f t="shared" si="2"/>
        <v>73</v>
      </c>
      <c r="T8" s="37">
        <f t="shared" si="3"/>
        <v>13</v>
      </c>
    </row>
    <row r="9">
      <c r="A9" s="38" t="s">
        <v>17</v>
      </c>
      <c r="B9" s="38">
        <v>1.0</v>
      </c>
      <c r="C9" s="38">
        <v>1.0</v>
      </c>
      <c r="D9" s="38">
        <v>1.0</v>
      </c>
      <c r="E9" s="38">
        <v>1.0</v>
      </c>
      <c r="F9" s="38">
        <v>1.0</v>
      </c>
      <c r="G9" s="42"/>
      <c r="J9" s="1">
        <v>1.0</v>
      </c>
      <c r="L9" s="1">
        <v>1.0</v>
      </c>
      <c r="M9" s="1">
        <v>1.0</v>
      </c>
      <c r="N9" s="1">
        <v>1.0</v>
      </c>
      <c r="O9" s="1">
        <v>1.0</v>
      </c>
      <c r="P9" s="1">
        <v>1.0</v>
      </c>
      <c r="Q9" s="1">
        <v>1.0</v>
      </c>
      <c r="R9" s="37"/>
      <c r="S9" s="39">
        <f t="shared" si="2"/>
        <v>235</v>
      </c>
      <c r="T9" s="37">
        <f t="shared" si="3"/>
        <v>2</v>
      </c>
    </row>
    <row r="10">
      <c r="A10" s="40" t="s">
        <v>24</v>
      </c>
      <c r="B10" s="40">
        <v>1.0</v>
      </c>
      <c r="C10" s="40">
        <v>1.0</v>
      </c>
      <c r="D10" s="40">
        <v>1.0</v>
      </c>
      <c r="E10" s="40">
        <v>1.0</v>
      </c>
      <c r="F10" s="40">
        <v>1.0</v>
      </c>
      <c r="G10" s="41"/>
      <c r="P10" s="1">
        <v>1.0</v>
      </c>
      <c r="R10" s="37"/>
      <c r="S10" s="39">
        <f t="shared" si="2"/>
        <v>96</v>
      </c>
      <c r="T10" s="37">
        <f t="shared" si="3"/>
        <v>9</v>
      </c>
    </row>
    <row r="11">
      <c r="A11" s="38" t="s">
        <v>21</v>
      </c>
      <c r="B11" s="38">
        <v>1.0</v>
      </c>
      <c r="C11" s="38">
        <v>1.0</v>
      </c>
      <c r="D11" s="38">
        <v>1.0</v>
      </c>
      <c r="E11" s="38">
        <v>1.0</v>
      </c>
      <c r="F11" s="38">
        <v>1.0</v>
      </c>
      <c r="G11" s="42"/>
      <c r="H11" s="1">
        <v>1.0</v>
      </c>
      <c r="J11" s="1">
        <v>1.0</v>
      </c>
      <c r="L11" s="1">
        <v>1.0</v>
      </c>
      <c r="M11" s="1">
        <v>1.0</v>
      </c>
      <c r="P11" s="1">
        <v>1.0</v>
      </c>
      <c r="Q11" s="1">
        <v>1.0</v>
      </c>
      <c r="R11" s="37"/>
      <c r="S11" s="39">
        <f t="shared" si="2"/>
        <v>205</v>
      </c>
      <c r="T11" s="37">
        <f t="shared" si="3"/>
        <v>3</v>
      </c>
    </row>
    <row r="12">
      <c r="A12" s="40" t="s">
        <v>33</v>
      </c>
      <c r="B12" s="40">
        <v>1.0</v>
      </c>
      <c r="C12" s="40">
        <v>1.0</v>
      </c>
      <c r="D12" s="41"/>
      <c r="E12" s="41"/>
      <c r="F12" s="40">
        <v>1.0</v>
      </c>
      <c r="G12" s="41"/>
      <c r="R12" s="37"/>
      <c r="S12" s="39">
        <f t="shared" si="2"/>
        <v>25</v>
      </c>
      <c r="T12" s="37">
        <f t="shared" si="3"/>
        <v>17</v>
      </c>
    </row>
    <row r="13">
      <c r="A13" s="38" t="s">
        <v>28</v>
      </c>
      <c r="B13" s="38">
        <v>1.0</v>
      </c>
      <c r="C13" s="38">
        <v>1.0</v>
      </c>
      <c r="D13" s="42"/>
      <c r="E13" s="42"/>
      <c r="F13" s="38">
        <v>1.0</v>
      </c>
      <c r="G13" s="42"/>
      <c r="P13" s="1">
        <v>1.0</v>
      </c>
      <c r="Q13" s="1">
        <v>1.0</v>
      </c>
      <c r="R13" s="37"/>
      <c r="S13" s="39">
        <f t="shared" si="2"/>
        <v>73</v>
      </c>
      <c r="T13" s="37">
        <f t="shared" si="3"/>
        <v>13</v>
      </c>
    </row>
    <row r="14">
      <c r="A14" s="40" t="s">
        <v>26</v>
      </c>
      <c r="B14" s="40">
        <v>1.0</v>
      </c>
      <c r="C14" s="40">
        <v>1.0</v>
      </c>
      <c r="D14" s="40">
        <v>1.0</v>
      </c>
      <c r="E14" s="40">
        <v>1.0</v>
      </c>
      <c r="F14" s="40">
        <v>1.0</v>
      </c>
      <c r="G14" s="41"/>
      <c r="R14" s="37"/>
      <c r="S14" s="39">
        <f t="shared" si="2"/>
        <v>86</v>
      </c>
      <c r="T14" s="37">
        <f t="shared" si="3"/>
        <v>12</v>
      </c>
    </row>
    <row r="15">
      <c r="A15" s="38" t="s">
        <v>35</v>
      </c>
      <c r="B15" s="38">
        <v>0.0</v>
      </c>
      <c r="C15" s="42"/>
      <c r="D15" s="42"/>
      <c r="E15" s="42"/>
      <c r="F15" s="42"/>
      <c r="G15" s="42"/>
      <c r="R15" s="37"/>
      <c r="S15" s="39">
        <f t="shared" si="2"/>
        <v>0</v>
      </c>
      <c r="T15" s="37">
        <f t="shared" si="3"/>
        <v>20</v>
      </c>
    </row>
    <row r="16">
      <c r="A16" s="40" t="s">
        <v>22</v>
      </c>
      <c r="B16" s="40">
        <v>1.0</v>
      </c>
      <c r="C16" s="41"/>
      <c r="D16" s="41"/>
      <c r="E16" s="41"/>
      <c r="F16" s="40">
        <v>1.0</v>
      </c>
      <c r="G16" s="41"/>
      <c r="J16" s="1">
        <v>1.0</v>
      </c>
      <c r="K16" s="1">
        <v>1.0</v>
      </c>
      <c r="L16" s="1">
        <v>1.0</v>
      </c>
      <c r="N16" s="1">
        <v>1.0</v>
      </c>
      <c r="O16" s="1">
        <v>1.0</v>
      </c>
      <c r="P16" s="1">
        <v>1.0</v>
      </c>
      <c r="R16" s="37"/>
      <c r="S16" s="39">
        <f t="shared" si="2"/>
        <v>156</v>
      </c>
      <c r="T16" s="37">
        <f t="shared" si="3"/>
        <v>7</v>
      </c>
    </row>
    <row r="17">
      <c r="A17" s="38" t="s">
        <v>20</v>
      </c>
      <c r="B17" s="38">
        <v>1.0</v>
      </c>
      <c r="C17" s="38">
        <v>1.0</v>
      </c>
      <c r="D17" s="38">
        <v>1.0</v>
      </c>
      <c r="E17" s="38">
        <v>1.0</v>
      </c>
      <c r="F17" s="42"/>
      <c r="G17" s="42"/>
      <c r="H17" s="1">
        <v>1.0</v>
      </c>
      <c r="J17" s="1">
        <v>1.0</v>
      </c>
      <c r="L17" s="1">
        <v>1.0</v>
      </c>
      <c r="N17" s="1">
        <v>1.0</v>
      </c>
      <c r="O17" s="1">
        <v>1.0</v>
      </c>
      <c r="R17" s="37"/>
      <c r="S17" s="39">
        <f t="shared" si="2"/>
        <v>162</v>
      </c>
      <c r="T17" s="37">
        <f t="shared" si="3"/>
        <v>6</v>
      </c>
    </row>
    <row r="18">
      <c r="A18" s="40" t="s">
        <v>18</v>
      </c>
      <c r="B18" s="40">
        <v>1.0</v>
      </c>
      <c r="C18" s="40">
        <v>1.0</v>
      </c>
      <c r="D18" s="40">
        <v>1.0</v>
      </c>
      <c r="E18" s="40">
        <v>1.0</v>
      </c>
      <c r="F18" s="40">
        <v>1.0</v>
      </c>
      <c r="G18" s="40">
        <v>1.0</v>
      </c>
      <c r="H18" s="1">
        <v>1.0</v>
      </c>
      <c r="J18" s="1">
        <v>1.0</v>
      </c>
      <c r="L18" s="1">
        <v>1.0</v>
      </c>
      <c r="N18" s="1">
        <v>1.0</v>
      </c>
      <c r="R18" s="37"/>
      <c r="S18" s="39">
        <f t="shared" si="2"/>
        <v>194</v>
      </c>
      <c r="T18" s="37">
        <f t="shared" si="3"/>
        <v>4</v>
      </c>
    </row>
    <row r="19">
      <c r="A19" s="38" t="s">
        <v>23</v>
      </c>
      <c r="B19" s="38">
        <v>1.0</v>
      </c>
      <c r="C19" s="38">
        <v>1.0</v>
      </c>
      <c r="D19" s="38">
        <v>1.0</v>
      </c>
      <c r="E19" s="38">
        <v>1.0</v>
      </c>
      <c r="F19" s="38">
        <v>1.0</v>
      </c>
      <c r="G19" s="42"/>
      <c r="H19" s="1">
        <v>1.0</v>
      </c>
      <c r="J19" s="1">
        <v>1.0</v>
      </c>
      <c r="L19" s="1">
        <v>1.0</v>
      </c>
      <c r="N19" s="1">
        <v>1.0</v>
      </c>
      <c r="P19" s="1">
        <v>1.0</v>
      </c>
      <c r="R19" s="37"/>
      <c r="S19" s="39">
        <f t="shared" si="2"/>
        <v>146</v>
      </c>
      <c r="T19" s="37">
        <f t="shared" si="3"/>
        <v>8</v>
      </c>
    </row>
    <row r="20">
      <c r="A20" s="40" t="s">
        <v>27</v>
      </c>
      <c r="B20" s="40">
        <v>1.0</v>
      </c>
      <c r="C20" s="40">
        <v>1.0</v>
      </c>
      <c r="D20" s="41"/>
      <c r="E20" s="41"/>
      <c r="F20" s="40">
        <v>1.0</v>
      </c>
      <c r="G20" s="41"/>
      <c r="J20" s="1">
        <v>1.0</v>
      </c>
      <c r="L20" s="1">
        <v>1.0</v>
      </c>
      <c r="N20" s="1">
        <v>1.0</v>
      </c>
      <c r="P20" s="1">
        <v>1.0</v>
      </c>
      <c r="R20" s="37"/>
      <c r="S20" s="39">
        <f t="shared" si="2"/>
        <v>67</v>
      </c>
      <c r="T20" s="37">
        <f t="shared" si="3"/>
        <v>15</v>
      </c>
    </row>
    <row r="21">
      <c r="A21" s="38" t="s">
        <v>30</v>
      </c>
      <c r="B21" s="38">
        <v>1.0</v>
      </c>
      <c r="C21" s="38">
        <v>1.0</v>
      </c>
      <c r="D21" s="42"/>
      <c r="E21" s="42"/>
      <c r="F21" s="42"/>
      <c r="G21" s="42"/>
      <c r="L21" s="1">
        <v>1.0</v>
      </c>
      <c r="M21" s="1">
        <v>1.0</v>
      </c>
      <c r="R21" s="37"/>
      <c r="S21" s="39">
        <f t="shared" si="2"/>
        <v>54</v>
      </c>
      <c r="T21" s="37">
        <f t="shared" si="3"/>
        <v>16</v>
      </c>
    </row>
    <row r="22">
      <c r="A22" s="40" t="s">
        <v>16</v>
      </c>
      <c r="B22" s="41"/>
      <c r="C22" s="40">
        <v>1.0</v>
      </c>
      <c r="D22" s="41"/>
      <c r="E22" s="40">
        <v>1.0</v>
      </c>
      <c r="F22" s="40">
        <v>1.0</v>
      </c>
      <c r="G22" s="40">
        <v>1.0</v>
      </c>
      <c r="H22" s="1">
        <v>1.0</v>
      </c>
      <c r="J22" s="1">
        <v>1.0</v>
      </c>
      <c r="L22" s="1">
        <v>1.0</v>
      </c>
      <c r="M22" s="1">
        <v>1.0</v>
      </c>
      <c r="N22" s="1">
        <v>1.0</v>
      </c>
      <c r="O22" s="1">
        <v>1.0</v>
      </c>
      <c r="P22" s="1">
        <v>1.0</v>
      </c>
      <c r="Q22" s="1">
        <v>1.0</v>
      </c>
      <c r="R22" s="37"/>
      <c r="S22" s="39">
        <f t="shared" si="2"/>
        <v>274</v>
      </c>
      <c r="T22" s="37">
        <f t="shared" si="3"/>
        <v>1</v>
      </c>
    </row>
    <row r="23">
      <c r="A23" s="43"/>
      <c r="R23" s="37"/>
      <c r="S23" s="39">
        <f t="shared" si="2"/>
        <v>0</v>
      </c>
      <c r="T23" s="37">
        <f t="shared" si="3"/>
        <v>20</v>
      </c>
    </row>
    <row r="24">
      <c r="A24" s="43"/>
      <c r="R24" s="37"/>
      <c r="S24" s="39">
        <f t="shared" si="2"/>
        <v>0</v>
      </c>
      <c r="T24" s="37">
        <f t="shared" si="3"/>
        <v>20</v>
      </c>
    </row>
    <row r="25">
      <c r="A25" s="43"/>
      <c r="R25" s="37"/>
      <c r="S25" s="39">
        <f t="shared" si="2"/>
        <v>0</v>
      </c>
      <c r="T25" s="37">
        <f t="shared" si="3"/>
        <v>20</v>
      </c>
    </row>
    <row r="26">
      <c r="A26" s="43"/>
      <c r="R26" s="37"/>
      <c r="S26" s="39">
        <f t="shared" si="2"/>
        <v>0</v>
      </c>
      <c r="T26" s="37">
        <f t="shared" si="3"/>
        <v>20</v>
      </c>
    </row>
    <row r="27">
      <c r="A27" s="43"/>
      <c r="R27" s="37"/>
      <c r="S27" s="39">
        <f t="shared" si="2"/>
        <v>0</v>
      </c>
      <c r="T27" s="37">
        <f t="shared" si="3"/>
        <v>20</v>
      </c>
    </row>
    <row r="28">
      <c r="A28" s="43"/>
      <c r="R28" s="37"/>
      <c r="S28" s="39">
        <f t="shared" si="2"/>
        <v>0</v>
      </c>
      <c r="T28" s="37">
        <f t="shared" si="3"/>
        <v>20</v>
      </c>
    </row>
    <row r="29">
      <c r="A29" s="43"/>
      <c r="R29" s="37"/>
      <c r="S29" s="39">
        <f t="shared" si="2"/>
        <v>0</v>
      </c>
      <c r="T29" s="37">
        <f t="shared" si="3"/>
        <v>20</v>
      </c>
    </row>
    <row r="30">
      <c r="A30" s="43"/>
      <c r="R30" s="37"/>
      <c r="S30" s="39">
        <f t="shared" si="2"/>
        <v>0</v>
      </c>
      <c r="T30" s="37">
        <f t="shared" si="3"/>
        <v>20</v>
      </c>
    </row>
    <row r="31">
      <c r="A31" s="43"/>
      <c r="R31" s="36"/>
      <c r="S31" s="39">
        <f t="shared" si="2"/>
        <v>0</v>
      </c>
      <c r="T31" s="37">
        <f t="shared" si="3"/>
        <v>20</v>
      </c>
    </row>
  </sheetData>
  <autoFilter ref="$A$2:$T$31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63"/>
    <col customWidth="1" min="2" max="9" width="6.88"/>
    <col customWidth="1" min="10" max="10" width="8.63"/>
    <col customWidth="1" min="11" max="11" width="9.38"/>
  </cols>
  <sheetData>
    <row r="1">
      <c r="A1" s="32" t="s">
        <v>38</v>
      </c>
      <c r="B1" s="33">
        <v>6.0</v>
      </c>
      <c r="C1" s="33">
        <v>6.0</v>
      </c>
      <c r="D1" s="33">
        <v>25.0</v>
      </c>
      <c r="E1" s="33">
        <v>27.0</v>
      </c>
      <c r="F1" s="33">
        <v>10.0</v>
      </c>
      <c r="G1" s="33">
        <v>39.0</v>
      </c>
      <c r="H1" s="33">
        <v>23.0</v>
      </c>
      <c r="I1" s="33">
        <v>34.0</v>
      </c>
      <c r="J1" s="33">
        <v>5.0</v>
      </c>
      <c r="K1" s="34"/>
      <c r="L1" s="34"/>
    </row>
    <row r="2">
      <c r="A2" s="35" t="s">
        <v>39</v>
      </c>
      <c r="B2" s="36">
        <v>1.0</v>
      </c>
      <c r="C2" s="37">
        <f t="shared" ref="C2:I2" si="1">B2+1</f>
        <v>2</v>
      </c>
      <c r="D2" s="37">
        <f t="shared" si="1"/>
        <v>3</v>
      </c>
      <c r="E2" s="37">
        <f t="shared" si="1"/>
        <v>4</v>
      </c>
      <c r="F2" s="37">
        <f t="shared" si="1"/>
        <v>5</v>
      </c>
      <c r="G2" s="37">
        <f t="shared" si="1"/>
        <v>6</v>
      </c>
      <c r="H2" s="37">
        <f t="shared" si="1"/>
        <v>7</v>
      </c>
      <c r="I2" s="37">
        <f t="shared" si="1"/>
        <v>8</v>
      </c>
      <c r="J2" s="36" t="s">
        <v>40</v>
      </c>
      <c r="K2" s="36" t="s">
        <v>4</v>
      </c>
      <c r="L2" s="33" t="s">
        <v>0</v>
      </c>
    </row>
    <row r="3">
      <c r="A3" s="38" t="s">
        <v>34</v>
      </c>
      <c r="B3" s="38">
        <v>1.0</v>
      </c>
      <c r="C3" s="42"/>
      <c r="D3" s="42"/>
      <c r="E3" s="42"/>
      <c r="J3" s="37"/>
      <c r="K3" s="39">
        <f t="shared" ref="K3:K31" si="2">SUMPRODUCT(B3:J3,B$1:J$1)</f>
        <v>6</v>
      </c>
      <c r="L3" s="37">
        <f t="shared" ref="L3:L31" si="3">rank(K3,K$3:K$31)</f>
        <v>19</v>
      </c>
    </row>
    <row r="4">
      <c r="A4" s="40" t="s">
        <v>32</v>
      </c>
      <c r="B4" s="40">
        <v>1.0</v>
      </c>
      <c r="C4" s="40">
        <v>1.0</v>
      </c>
      <c r="D4" s="40">
        <v>1.0</v>
      </c>
      <c r="E4" s="40">
        <v>1.0</v>
      </c>
      <c r="F4" s="1">
        <v>1.0</v>
      </c>
      <c r="J4" s="37"/>
      <c r="K4" s="39">
        <f t="shared" si="2"/>
        <v>74</v>
      </c>
      <c r="L4" s="37">
        <f t="shared" si="3"/>
        <v>8</v>
      </c>
    </row>
    <row r="5">
      <c r="A5" s="38" t="s">
        <v>19</v>
      </c>
      <c r="B5" s="38">
        <v>1.0</v>
      </c>
      <c r="C5" s="38">
        <v>1.0</v>
      </c>
      <c r="D5" s="42"/>
      <c r="E5" s="42"/>
      <c r="F5" s="1">
        <v>1.0</v>
      </c>
      <c r="G5" s="1">
        <v>1.0</v>
      </c>
      <c r="I5" s="1">
        <v>1.0</v>
      </c>
      <c r="J5" s="37"/>
      <c r="K5" s="39">
        <f t="shared" si="2"/>
        <v>95</v>
      </c>
      <c r="L5" s="37">
        <f t="shared" si="3"/>
        <v>6</v>
      </c>
    </row>
    <row r="6">
      <c r="A6" s="40" t="s">
        <v>29</v>
      </c>
      <c r="B6" s="40">
        <v>1.0</v>
      </c>
      <c r="C6" s="40">
        <v>1.0</v>
      </c>
      <c r="D6" s="41"/>
      <c r="E6" s="41"/>
      <c r="F6" s="1">
        <v>1.0</v>
      </c>
      <c r="J6" s="37"/>
      <c r="K6" s="39">
        <f t="shared" si="2"/>
        <v>22</v>
      </c>
      <c r="L6" s="37">
        <f t="shared" si="3"/>
        <v>17</v>
      </c>
    </row>
    <row r="7">
      <c r="A7" s="38" t="s">
        <v>25</v>
      </c>
      <c r="B7" s="42"/>
      <c r="C7" s="42"/>
      <c r="D7" s="42"/>
      <c r="E7" s="42"/>
      <c r="G7" s="1">
        <v>1.0</v>
      </c>
      <c r="I7" s="1">
        <v>1.0</v>
      </c>
      <c r="J7" s="37"/>
      <c r="K7" s="39">
        <f t="shared" si="2"/>
        <v>73</v>
      </c>
      <c r="L7" s="37">
        <f t="shared" si="3"/>
        <v>12</v>
      </c>
    </row>
    <row r="8">
      <c r="A8" s="40" t="s">
        <v>31</v>
      </c>
      <c r="B8" s="40">
        <v>1.0</v>
      </c>
      <c r="C8" s="40">
        <v>1.0</v>
      </c>
      <c r="D8" s="40">
        <v>1.0</v>
      </c>
      <c r="E8" s="41"/>
      <c r="J8" s="37"/>
      <c r="K8" s="39">
        <f t="shared" si="2"/>
        <v>37</v>
      </c>
      <c r="L8" s="37">
        <f t="shared" si="3"/>
        <v>16</v>
      </c>
    </row>
    <row r="9">
      <c r="A9" s="38" t="s">
        <v>17</v>
      </c>
      <c r="B9" s="38">
        <v>1.0</v>
      </c>
      <c r="C9" s="38">
        <v>1.0</v>
      </c>
      <c r="D9" s="38">
        <v>1.0</v>
      </c>
      <c r="E9" s="42"/>
      <c r="F9" s="1">
        <v>1.0</v>
      </c>
      <c r="G9" s="1">
        <v>1.0</v>
      </c>
      <c r="I9" s="1">
        <v>1.0</v>
      </c>
      <c r="J9" s="37"/>
      <c r="K9" s="39">
        <f t="shared" si="2"/>
        <v>120</v>
      </c>
      <c r="L9" s="37">
        <f t="shared" si="3"/>
        <v>1</v>
      </c>
    </row>
    <row r="10">
      <c r="A10" s="40" t="s">
        <v>24</v>
      </c>
      <c r="B10" s="40">
        <v>1.0</v>
      </c>
      <c r="C10" s="40">
        <v>1.0</v>
      </c>
      <c r="D10" s="40">
        <v>1.0</v>
      </c>
      <c r="E10" s="40">
        <v>1.0</v>
      </c>
      <c r="F10" s="1">
        <v>1.0</v>
      </c>
      <c r="G10" s="1">
        <v>1.0</v>
      </c>
      <c r="J10" s="37"/>
      <c r="K10" s="39">
        <f t="shared" si="2"/>
        <v>113</v>
      </c>
      <c r="L10" s="37">
        <f t="shared" si="3"/>
        <v>2</v>
      </c>
    </row>
    <row r="11">
      <c r="A11" s="38" t="s">
        <v>21</v>
      </c>
      <c r="B11" s="38">
        <v>1.0</v>
      </c>
      <c r="C11" s="38">
        <v>1.0</v>
      </c>
      <c r="D11" s="38">
        <v>1.0</v>
      </c>
      <c r="E11" s="42"/>
      <c r="F11" s="1">
        <v>1.0</v>
      </c>
      <c r="J11" s="37"/>
      <c r="K11" s="39">
        <f t="shared" si="2"/>
        <v>47</v>
      </c>
      <c r="L11" s="37">
        <f t="shared" si="3"/>
        <v>14</v>
      </c>
    </row>
    <row r="12">
      <c r="A12" s="40" t="s">
        <v>33</v>
      </c>
      <c r="B12" s="40">
        <v>1.0</v>
      </c>
      <c r="C12" s="40">
        <v>1.0</v>
      </c>
      <c r="D12" s="41"/>
      <c r="E12" s="41"/>
      <c r="F12" s="1">
        <v>1.0</v>
      </c>
      <c r="J12" s="37"/>
      <c r="K12" s="39">
        <f t="shared" si="2"/>
        <v>22</v>
      </c>
      <c r="L12" s="37">
        <f t="shared" si="3"/>
        <v>17</v>
      </c>
    </row>
    <row r="13">
      <c r="A13" s="38" t="s">
        <v>28</v>
      </c>
      <c r="B13" s="38">
        <v>1.0</v>
      </c>
      <c r="C13" s="38">
        <v>1.0</v>
      </c>
      <c r="D13" s="42"/>
      <c r="E13" s="42"/>
      <c r="F13" s="1">
        <v>1.0</v>
      </c>
      <c r="H13" s="1">
        <v>1.0</v>
      </c>
      <c r="J13" s="37"/>
      <c r="K13" s="39">
        <f t="shared" si="2"/>
        <v>45</v>
      </c>
      <c r="L13" s="37">
        <f t="shared" si="3"/>
        <v>15</v>
      </c>
    </row>
    <row r="14">
      <c r="A14" s="40" t="s">
        <v>26</v>
      </c>
      <c r="B14" s="40">
        <v>1.0</v>
      </c>
      <c r="C14" s="40">
        <v>1.0</v>
      </c>
      <c r="D14" s="40">
        <v>1.0</v>
      </c>
      <c r="E14" s="40">
        <v>1.0</v>
      </c>
      <c r="F14" s="1">
        <v>1.0</v>
      </c>
      <c r="J14" s="37"/>
      <c r="K14" s="39">
        <f t="shared" si="2"/>
        <v>74</v>
      </c>
      <c r="L14" s="37">
        <f t="shared" si="3"/>
        <v>8</v>
      </c>
    </row>
    <row r="15">
      <c r="A15" s="38" t="s">
        <v>35</v>
      </c>
      <c r="B15" s="42"/>
      <c r="C15" s="38">
        <v>1.0</v>
      </c>
      <c r="D15" s="42"/>
      <c r="E15" s="42"/>
      <c r="J15" s="37"/>
      <c r="K15" s="39">
        <f t="shared" si="2"/>
        <v>6</v>
      </c>
      <c r="L15" s="37">
        <f t="shared" si="3"/>
        <v>19</v>
      </c>
    </row>
    <row r="16">
      <c r="A16" s="40" t="s">
        <v>22</v>
      </c>
      <c r="B16" s="40">
        <v>1.0</v>
      </c>
      <c r="C16" s="41"/>
      <c r="D16" s="41"/>
      <c r="E16" s="41"/>
      <c r="F16" s="1">
        <v>1.0</v>
      </c>
      <c r="G16" s="1">
        <v>1.0</v>
      </c>
      <c r="H16" s="1">
        <v>1.0</v>
      </c>
      <c r="J16" s="37"/>
      <c r="K16" s="39">
        <f t="shared" si="2"/>
        <v>78</v>
      </c>
      <c r="L16" s="37">
        <f t="shared" si="3"/>
        <v>7</v>
      </c>
    </row>
    <row r="17">
      <c r="A17" s="38" t="s">
        <v>20</v>
      </c>
      <c r="B17" s="38">
        <v>1.0</v>
      </c>
      <c r="C17" s="38">
        <v>1.0</v>
      </c>
      <c r="D17" s="42"/>
      <c r="E17" s="38">
        <v>1.0</v>
      </c>
      <c r="H17" s="1">
        <v>1.0</v>
      </c>
      <c r="I17" s="1">
        <v>1.0</v>
      </c>
      <c r="J17" s="37"/>
      <c r="K17" s="39">
        <f t="shared" si="2"/>
        <v>96</v>
      </c>
      <c r="L17" s="37">
        <f t="shared" si="3"/>
        <v>5</v>
      </c>
    </row>
    <row r="18">
      <c r="A18" s="40" t="s">
        <v>18</v>
      </c>
      <c r="B18" s="40">
        <v>1.0</v>
      </c>
      <c r="C18" s="40">
        <v>1.0</v>
      </c>
      <c r="D18" s="40">
        <v>1.0</v>
      </c>
      <c r="E18" s="40">
        <v>1.0</v>
      </c>
      <c r="F18" s="1">
        <v>1.0</v>
      </c>
      <c r="H18" s="1">
        <v>1.0</v>
      </c>
      <c r="J18" s="37"/>
      <c r="K18" s="39">
        <f t="shared" si="2"/>
        <v>97</v>
      </c>
      <c r="L18" s="37">
        <f t="shared" si="3"/>
        <v>4</v>
      </c>
    </row>
    <row r="19">
      <c r="A19" s="38" t="s">
        <v>23</v>
      </c>
      <c r="B19" s="38">
        <v>1.0</v>
      </c>
      <c r="C19" s="38">
        <v>1.0</v>
      </c>
      <c r="D19" s="38">
        <v>1.0</v>
      </c>
      <c r="E19" s="38">
        <v>1.0</v>
      </c>
      <c r="F19" s="1">
        <v>1.0</v>
      </c>
      <c r="J19" s="37"/>
      <c r="K19" s="39">
        <f t="shared" si="2"/>
        <v>74</v>
      </c>
      <c r="L19" s="37">
        <f t="shared" si="3"/>
        <v>8</v>
      </c>
    </row>
    <row r="20">
      <c r="A20" s="40" t="s">
        <v>27</v>
      </c>
      <c r="B20" s="40">
        <v>1.0</v>
      </c>
      <c r="C20" s="40">
        <v>1.0</v>
      </c>
      <c r="D20" s="40">
        <v>1.0</v>
      </c>
      <c r="E20" s="40">
        <v>1.0</v>
      </c>
      <c r="F20" s="1">
        <v>1.0</v>
      </c>
      <c r="J20" s="37"/>
      <c r="K20" s="39">
        <f t="shared" si="2"/>
        <v>74</v>
      </c>
      <c r="L20" s="37">
        <f t="shared" si="3"/>
        <v>8</v>
      </c>
    </row>
    <row r="21">
      <c r="A21" s="38" t="s">
        <v>30</v>
      </c>
      <c r="B21" s="42"/>
      <c r="C21" s="42"/>
      <c r="D21" s="38">
        <v>1.0</v>
      </c>
      <c r="E21" s="42"/>
      <c r="I21" s="1">
        <v>1.0</v>
      </c>
      <c r="J21" s="37"/>
      <c r="K21" s="39">
        <f t="shared" si="2"/>
        <v>59</v>
      </c>
      <c r="L21" s="37">
        <f t="shared" si="3"/>
        <v>13</v>
      </c>
    </row>
    <row r="22">
      <c r="A22" s="40" t="s">
        <v>16</v>
      </c>
      <c r="B22" s="40">
        <v>1.0</v>
      </c>
      <c r="C22" s="41"/>
      <c r="D22" s="41"/>
      <c r="E22" s="41"/>
      <c r="F22" s="1">
        <v>1.0</v>
      </c>
      <c r="G22" s="1">
        <v>1.0</v>
      </c>
      <c r="H22" s="1">
        <v>1.0</v>
      </c>
      <c r="I22" s="1">
        <v>1.0</v>
      </c>
      <c r="J22" s="37"/>
      <c r="K22" s="39">
        <f t="shared" si="2"/>
        <v>112</v>
      </c>
      <c r="L22" s="37">
        <f t="shared" si="3"/>
        <v>3</v>
      </c>
    </row>
    <row r="23">
      <c r="A23" s="43"/>
      <c r="J23" s="37"/>
      <c r="K23" s="39">
        <f t="shared" si="2"/>
        <v>0</v>
      </c>
      <c r="L23" s="37">
        <f t="shared" si="3"/>
        <v>21</v>
      </c>
    </row>
    <row r="24">
      <c r="A24" s="43"/>
      <c r="J24" s="37"/>
      <c r="K24" s="39">
        <f t="shared" si="2"/>
        <v>0</v>
      </c>
      <c r="L24" s="37">
        <f t="shared" si="3"/>
        <v>21</v>
      </c>
    </row>
    <row r="25">
      <c r="A25" s="43"/>
      <c r="J25" s="37"/>
      <c r="K25" s="39">
        <f t="shared" si="2"/>
        <v>0</v>
      </c>
      <c r="L25" s="37">
        <f t="shared" si="3"/>
        <v>21</v>
      </c>
    </row>
    <row r="26">
      <c r="A26" s="43"/>
      <c r="J26" s="37"/>
      <c r="K26" s="39">
        <f t="shared" si="2"/>
        <v>0</v>
      </c>
      <c r="L26" s="37">
        <f t="shared" si="3"/>
        <v>21</v>
      </c>
    </row>
    <row r="27">
      <c r="A27" s="43"/>
      <c r="J27" s="37"/>
      <c r="K27" s="39">
        <f t="shared" si="2"/>
        <v>0</v>
      </c>
      <c r="L27" s="37">
        <f t="shared" si="3"/>
        <v>21</v>
      </c>
    </row>
    <row r="28">
      <c r="A28" s="43"/>
      <c r="J28" s="37"/>
      <c r="K28" s="39">
        <f t="shared" si="2"/>
        <v>0</v>
      </c>
      <c r="L28" s="37">
        <f t="shared" si="3"/>
        <v>21</v>
      </c>
    </row>
    <row r="29">
      <c r="A29" s="43"/>
      <c r="J29" s="37"/>
      <c r="K29" s="39">
        <f t="shared" si="2"/>
        <v>0</v>
      </c>
      <c r="L29" s="37">
        <f t="shared" si="3"/>
        <v>21</v>
      </c>
    </row>
    <row r="30">
      <c r="A30" s="43"/>
      <c r="J30" s="37"/>
      <c r="K30" s="39">
        <f t="shared" si="2"/>
        <v>0</v>
      </c>
      <c r="L30" s="37">
        <f t="shared" si="3"/>
        <v>21</v>
      </c>
    </row>
    <row r="31">
      <c r="A31" s="43"/>
      <c r="J31" s="37"/>
      <c r="K31" s="39">
        <f t="shared" si="2"/>
        <v>0</v>
      </c>
      <c r="L31" s="37">
        <f t="shared" si="3"/>
        <v>21</v>
      </c>
    </row>
  </sheetData>
  <autoFilter ref="$A$2:$L$31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38"/>
    <col customWidth="1" min="2" max="21" width="6.88"/>
    <col customWidth="1" min="22" max="22" width="8.63"/>
    <col customWidth="1" min="23" max="23" width="9.38"/>
  </cols>
  <sheetData>
    <row r="1">
      <c r="A1" s="32" t="s">
        <v>38</v>
      </c>
      <c r="B1" s="33">
        <v>8.0</v>
      </c>
      <c r="C1" s="33">
        <v>6.0</v>
      </c>
      <c r="D1" s="33">
        <v>6.0</v>
      </c>
      <c r="E1" s="33">
        <v>8.0</v>
      </c>
      <c r="F1" s="33">
        <v>8.0</v>
      </c>
      <c r="G1" s="33">
        <v>13.0</v>
      </c>
      <c r="H1" s="33">
        <v>6.0</v>
      </c>
      <c r="I1" s="33">
        <v>29.0</v>
      </c>
      <c r="J1" s="33">
        <v>4.0</v>
      </c>
      <c r="K1" s="33">
        <v>16.0</v>
      </c>
      <c r="L1" s="33">
        <v>6.0</v>
      </c>
      <c r="M1" s="33">
        <v>4.0</v>
      </c>
      <c r="N1" s="33">
        <v>6.0</v>
      </c>
      <c r="O1" s="33">
        <v>13.0</v>
      </c>
      <c r="P1" s="33">
        <v>7.0</v>
      </c>
      <c r="Q1" s="33">
        <v>9.0</v>
      </c>
      <c r="R1" s="33">
        <v>9.0</v>
      </c>
      <c r="S1" s="33">
        <v>15.0</v>
      </c>
      <c r="T1" s="33">
        <v>10.0</v>
      </c>
      <c r="U1" s="33">
        <v>17.0</v>
      </c>
      <c r="V1" s="33">
        <v>5.0</v>
      </c>
      <c r="W1" s="34"/>
      <c r="X1" s="34"/>
    </row>
    <row r="2">
      <c r="A2" s="35" t="s">
        <v>39</v>
      </c>
      <c r="B2" s="36">
        <v>1.0</v>
      </c>
      <c r="C2" s="37">
        <f t="shared" ref="C2:K2" si="1">B2+1</f>
        <v>2</v>
      </c>
      <c r="D2" s="37">
        <f t="shared" si="1"/>
        <v>3</v>
      </c>
      <c r="E2" s="37">
        <f t="shared" si="1"/>
        <v>4</v>
      </c>
      <c r="F2" s="37">
        <f t="shared" si="1"/>
        <v>5</v>
      </c>
      <c r="G2" s="37">
        <f t="shared" si="1"/>
        <v>6</v>
      </c>
      <c r="H2" s="37">
        <f t="shared" si="1"/>
        <v>7</v>
      </c>
      <c r="I2" s="37">
        <f t="shared" si="1"/>
        <v>8</v>
      </c>
      <c r="J2" s="37">
        <f t="shared" si="1"/>
        <v>9</v>
      </c>
      <c r="K2" s="37">
        <f t="shared" si="1"/>
        <v>10</v>
      </c>
      <c r="L2" s="36">
        <v>11.0</v>
      </c>
      <c r="M2" s="36">
        <v>12.0</v>
      </c>
      <c r="N2" s="36">
        <v>13.0</v>
      </c>
      <c r="O2" s="36">
        <v>14.0</v>
      </c>
      <c r="P2" s="36">
        <v>15.0</v>
      </c>
      <c r="Q2" s="36">
        <v>16.0</v>
      </c>
      <c r="R2" s="36">
        <v>17.0</v>
      </c>
      <c r="S2" s="36">
        <v>18.0</v>
      </c>
      <c r="T2" s="36">
        <v>19.0</v>
      </c>
      <c r="U2" s="36">
        <v>20.0</v>
      </c>
      <c r="V2" s="36" t="s">
        <v>40</v>
      </c>
      <c r="W2" s="36" t="s">
        <v>4</v>
      </c>
      <c r="X2" s="33" t="s">
        <v>0</v>
      </c>
    </row>
    <row r="3">
      <c r="A3" s="38" t="s">
        <v>7</v>
      </c>
      <c r="B3" s="38" t="s">
        <v>41</v>
      </c>
      <c r="C3" s="38">
        <v>1.0</v>
      </c>
      <c r="D3" s="38">
        <v>1.0</v>
      </c>
      <c r="E3" s="38">
        <v>1.0</v>
      </c>
      <c r="H3" s="38">
        <v>1.0</v>
      </c>
      <c r="J3" s="38">
        <v>1.0</v>
      </c>
      <c r="K3" s="38">
        <v>1.0</v>
      </c>
      <c r="L3" s="38">
        <v>1.0</v>
      </c>
      <c r="M3" s="38">
        <v>1.0</v>
      </c>
      <c r="N3" s="38">
        <v>1.0</v>
      </c>
      <c r="P3" s="38">
        <v>1.0</v>
      </c>
      <c r="Q3" s="38">
        <v>1.0</v>
      </c>
      <c r="S3" s="44"/>
      <c r="V3" s="37"/>
      <c r="W3" s="39">
        <f t="shared" ref="W3:W33" si="2">SUMPRODUCT(B3:V3,B$1:V$1)</f>
        <v>78</v>
      </c>
      <c r="X3" s="37">
        <f t="shared" ref="X3:X33" si="3">rank(W3,W$3:W$24)</f>
        <v>6</v>
      </c>
    </row>
    <row r="4">
      <c r="A4" s="40" t="s">
        <v>12</v>
      </c>
      <c r="B4" s="41"/>
      <c r="C4" s="41"/>
      <c r="D4" s="40">
        <v>1.0</v>
      </c>
      <c r="E4" s="40">
        <v>1.0</v>
      </c>
      <c r="F4" s="41"/>
      <c r="G4" s="41"/>
      <c r="H4" s="40">
        <v>1.0</v>
      </c>
      <c r="I4" s="41"/>
      <c r="J4" s="40">
        <v>1.0</v>
      </c>
      <c r="K4" s="41"/>
      <c r="L4" s="40">
        <v>1.0</v>
      </c>
      <c r="M4" s="40">
        <v>1.0</v>
      </c>
      <c r="N4" s="41"/>
      <c r="O4" s="41"/>
      <c r="P4" s="41"/>
      <c r="Q4" s="41"/>
      <c r="R4" s="40">
        <v>1.0</v>
      </c>
      <c r="S4" s="41"/>
      <c r="V4" s="37"/>
      <c r="W4" s="39">
        <f t="shared" si="2"/>
        <v>43</v>
      </c>
      <c r="X4" s="37">
        <f t="shared" si="3"/>
        <v>9</v>
      </c>
    </row>
    <row r="5">
      <c r="A5" s="38" t="s">
        <v>8</v>
      </c>
      <c r="B5" s="42"/>
      <c r="C5" s="42"/>
      <c r="D5" s="42"/>
      <c r="E5" s="42"/>
      <c r="F5" s="42"/>
      <c r="G5" s="42"/>
      <c r="H5" s="38">
        <v>1.0</v>
      </c>
      <c r="I5" s="38">
        <v>1.0</v>
      </c>
      <c r="J5" s="42"/>
      <c r="K5" s="38">
        <v>1.0</v>
      </c>
      <c r="L5" s="42"/>
      <c r="M5" s="42"/>
      <c r="N5" s="38">
        <v>1.0</v>
      </c>
      <c r="O5" s="42"/>
      <c r="P5" s="38">
        <v>1.0</v>
      </c>
      <c r="Q5" s="38">
        <v>1.0</v>
      </c>
      <c r="R5" s="42"/>
      <c r="S5" s="42"/>
      <c r="V5" s="37"/>
      <c r="W5" s="39">
        <f t="shared" si="2"/>
        <v>73</v>
      </c>
      <c r="X5" s="37">
        <f t="shared" si="3"/>
        <v>7</v>
      </c>
    </row>
    <row r="6">
      <c r="A6" s="40" t="s">
        <v>10</v>
      </c>
      <c r="B6" s="41"/>
      <c r="C6" s="40">
        <v>1.0</v>
      </c>
      <c r="D6" s="40">
        <v>1.0</v>
      </c>
      <c r="E6" s="40"/>
      <c r="F6" s="41"/>
      <c r="G6" s="41"/>
      <c r="H6" s="41"/>
      <c r="I6" s="41"/>
      <c r="J6" s="41"/>
      <c r="K6" s="41"/>
      <c r="L6" s="40">
        <v>1.0</v>
      </c>
      <c r="M6" s="40">
        <v>1.0</v>
      </c>
      <c r="N6" s="41"/>
      <c r="O6" s="41"/>
      <c r="P6" s="40">
        <v>1.0</v>
      </c>
      <c r="Q6" s="41"/>
      <c r="R6" s="41"/>
      <c r="S6" s="41"/>
      <c r="T6" s="1">
        <v>1.0</v>
      </c>
      <c r="V6" s="37"/>
      <c r="W6" s="39">
        <f t="shared" si="2"/>
        <v>39</v>
      </c>
      <c r="X6" s="37">
        <f t="shared" si="3"/>
        <v>10</v>
      </c>
    </row>
    <row r="7">
      <c r="A7" s="38" t="s">
        <v>11</v>
      </c>
      <c r="B7" s="38">
        <v>1.0</v>
      </c>
      <c r="C7" s="38">
        <v>1.0</v>
      </c>
      <c r="D7" s="38">
        <v>1.0</v>
      </c>
      <c r="E7" s="38">
        <v>1.0</v>
      </c>
      <c r="F7" s="38">
        <v>1.0</v>
      </c>
      <c r="G7" s="38">
        <v>1.0</v>
      </c>
      <c r="H7" s="38">
        <v>1.0</v>
      </c>
      <c r="I7" s="42"/>
      <c r="J7" s="38">
        <v>1.0</v>
      </c>
      <c r="K7" s="38">
        <v>1.0</v>
      </c>
      <c r="L7" s="38">
        <v>1.0</v>
      </c>
      <c r="M7" s="38">
        <v>1.0</v>
      </c>
      <c r="N7" s="42"/>
      <c r="O7" s="42"/>
      <c r="P7" s="38">
        <v>1.0</v>
      </c>
      <c r="Q7" s="38">
        <v>1.0</v>
      </c>
      <c r="R7" s="38">
        <v>1.0</v>
      </c>
      <c r="S7" s="42"/>
      <c r="T7" s="1">
        <v>1.0</v>
      </c>
      <c r="V7" s="37"/>
      <c r="W7" s="39">
        <f t="shared" si="2"/>
        <v>120</v>
      </c>
      <c r="X7" s="37">
        <f t="shared" si="3"/>
        <v>2</v>
      </c>
    </row>
    <row r="8">
      <c r="A8" s="40" t="s">
        <v>5</v>
      </c>
      <c r="B8" s="41"/>
      <c r="C8" s="41"/>
      <c r="D8" s="40">
        <v>1.0</v>
      </c>
      <c r="E8" s="40">
        <v>1.0</v>
      </c>
      <c r="F8" s="40">
        <v>1.0</v>
      </c>
      <c r="G8" s="40">
        <v>1.0</v>
      </c>
      <c r="H8" s="40">
        <v>1.0</v>
      </c>
      <c r="I8" s="40">
        <v>1.0</v>
      </c>
      <c r="J8" s="40">
        <v>1.0</v>
      </c>
      <c r="K8" s="41"/>
      <c r="L8" s="40">
        <v>1.0</v>
      </c>
      <c r="M8" s="40">
        <v>1.0</v>
      </c>
      <c r="N8" s="41"/>
      <c r="O8" s="41"/>
      <c r="P8" s="40">
        <v>1.0</v>
      </c>
      <c r="Q8" s="40">
        <v>1.0</v>
      </c>
      <c r="R8" s="41"/>
      <c r="S8" s="41"/>
      <c r="V8" s="37"/>
      <c r="W8" s="39">
        <f t="shared" si="2"/>
        <v>100</v>
      </c>
      <c r="X8" s="37">
        <f t="shared" si="3"/>
        <v>4</v>
      </c>
    </row>
    <row r="9">
      <c r="A9" s="38" t="s">
        <v>16</v>
      </c>
      <c r="B9" s="42"/>
      <c r="C9" s="38">
        <v>1.0</v>
      </c>
      <c r="D9" s="42"/>
      <c r="E9" s="38">
        <v>1.0</v>
      </c>
      <c r="F9" s="42"/>
      <c r="G9" s="42"/>
      <c r="H9" s="42"/>
      <c r="I9" s="42"/>
      <c r="J9" s="38">
        <v>1.0</v>
      </c>
      <c r="K9" s="42"/>
      <c r="L9" s="38">
        <v>1.0</v>
      </c>
      <c r="M9" s="42"/>
      <c r="N9" s="42"/>
      <c r="O9" s="42"/>
      <c r="P9" s="38">
        <v>1.0</v>
      </c>
      <c r="Q9" s="38">
        <v>1.0</v>
      </c>
      <c r="R9" s="42"/>
      <c r="S9" s="42"/>
      <c r="T9" s="1">
        <v>1.0</v>
      </c>
      <c r="V9" s="37"/>
      <c r="W9" s="39">
        <f t="shared" si="2"/>
        <v>50</v>
      </c>
      <c r="X9" s="37">
        <f t="shared" si="3"/>
        <v>8</v>
      </c>
    </row>
    <row r="10">
      <c r="A10" s="40" t="s">
        <v>14</v>
      </c>
      <c r="B10" s="41"/>
      <c r="C10" s="41"/>
      <c r="D10" s="40">
        <v>1.0</v>
      </c>
      <c r="E10" s="40">
        <v>1.0</v>
      </c>
      <c r="F10" s="41"/>
      <c r="G10" s="41"/>
      <c r="H10" s="40">
        <v>1.0</v>
      </c>
      <c r="I10" s="41"/>
      <c r="J10" s="40">
        <v>1.0</v>
      </c>
      <c r="K10" s="41"/>
      <c r="L10" s="40">
        <v>1.0</v>
      </c>
      <c r="M10" s="40">
        <v>1.0</v>
      </c>
      <c r="N10" s="40">
        <v>1.0</v>
      </c>
      <c r="O10" s="40">
        <v>1.0</v>
      </c>
      <c r="P10" s="40">
        <v>1.0</v>
      </c>
      <c r="Q10" s="40">
        <v>1.0</v>
      </c>
      <c r="R10" s="40">
        <v>1.0</v>
      </c>
      <c r="S10" s="40">
        <v>1.0</v>
      </c>
      <c r="T10" s="1">
        <v>1.0</v>
      </c>
      <c r="V10" s="37"/>
      <c r="W10" s="39">
        <f t="shared" si="2"/>
        <v>103</v>
      </c>
      <c r="X10" s="37">
        <f t="shared" si="3"/>
        <v>3</v>
      </c>
    </row>
    <row r="11">
      <c r="A11" s="38" t="s">
        <v>36</v>
      </c>
      <c r="B11" s="38">
        <v>1.0</v>
      </c>
      <c r="C11" s="38">
        <v>1.0</v>
      </c>
      <c r="D11" s="38">
        <v>1.0</v>
      </c>
      <c r="E11" s="38">
        <v>1.0</v>
      </c>
      <c r="F11" s="42"/>
      <c r="G11" s="38">
        <v>1.0</v>
      </c>
      <c r="H11" s="38">
        <v>1.0</v>
      </c>
      <c r="I11" s="38">
        <v>1.0</v>
      </c>
      <c r="J11" s="38">
        <v>1.0</v>
      </c>
      <c r="K11" s="42"/>
      <c r="L11" s="38">
        <v>1.0</v>
      </c>
      <c r="M11" s="38">
        <v>1.0</v>
      </c>
      <c r="N11" s="38">
        <v>1.0</v>
      </c>
      <c r="O11" s="42"/>
      <c r="P11" s="38">
        <v>1.0</v>
      </c>
      <c r="Q11" s="38">
        <v>1.0</v>
      </c>
      <c r="R11" s="42"/>
      <c r="S11" s="42"/>
      <c r="U11" s="1">
        <v>1.0</v>
      </c>
      <c r="V11" s="37"/>
      <c r="W11" s="39">
        <f t="shared" si="2"/>
        <v>129</v>
      </c>
      <c r="X11" s="37">
        <f t="shared" si="3"/>
        <v>1</v>
      </c>
    </row>
    <row r="12">
      <c r="A12" s="40" t="s">
        <v>6</v>
      </c>
      <c r="B12" s="41"/>
      <c r="C12" s="41"/>
      <c r="D12" s="41"/>
      <c r="E12" s="41"/>
      <c r="F12" s="41"/>
      <c r="G12" s="41"/>
      <c r="H12" s="41"/>
      <c r="I12" s="41"/>
      <c r="J12" s="40">
        <v>1.0</v>
      </c>
      <c r="K12" s="40">
        <v>1.0</v>
      </c>
      <c r="L12" s="40">
        <v>1.0</v>
      </c>
      <c r="M12" s="40">
        <v>1.0</v>
      </c>
      <c r="N12" s="40">
        <v>1.0</v>
      </c>
      <c r="O12" s="41"/>
      <c r="P12" s="40">
        <v>1.0</v>
      </c>
      <c r="Q12" s="40">
        <v>1.0</v>
      </c>
      <c r="R12" s="40">
        <v>1.0</v>
      </c>
      <c r="S12" s="40">
        <v>1.0</v>
      </c>
      <c r="U12" s="1">
        <v>1.0</v>
      </c>
      <c r="V12" s="37"/>
      <c r="W12" s="39">
        <f t="shared" si="2"/>
        <v>93</v>
      </c>
      <c r="X12" s="37">
        <f t="shared" si="3"/>
        <v>5</v>
      </c>
    </row>
    <row r="13">
      <c r="A13" s="38" t="s">
        <v>37</v>
      </c>
      <c r="B13" s="42"/>
      <c r="C13" s="42"/>
      <c r="D13" s="42"/>
      <c r="E13" s="42"/>
      <c r="F13" s="42"/>
      <c r="G13" s="42"/>
      <c r="H13" s="38">
        <v>1.0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V13" s="37"/>
      <c r="W13" s="39">
        <f t="shared" si="2"/>
        <v>6</v>
      </c>
      <c r="X13" s="37">
        <f t="shared" si="3"/>
        <v>11</v>
      </c>
    </row>
    <row r="14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V14" s="37"/>
      <c r="W14" s="39">
        <f t="shared" si="2"/>
        <v>0</v>
      </c>
      <c r="X14" s="37">
        <f t="shared" si="3"/>
        <v>12</v>
      </c>
    </row>
    <row r="15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V15" s="37"/>
      <c r="W15" s="39">
        <f t="shared" si="2"/>
        <v>0</v>
      </c>
      <c r="X15" s="37">
        <f t="shared" si="3"/>
        <v>12</v>
      </c>
    </row>
    <row r="16"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V16" s="37"/>
      <c r="W16" s="39">
        <f t="shared" si="2"/>
        <v>0</v>
      </c>
      <c r="X16" s="37">
        <f t="shared" si="3"/>
        <v>12</v>
      </c>
    </row>
    <row r="17"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V17" s="37"/>
      <c r="W17" s="39">
        <f t="shared" si="2"/>
        <v>0</v>
      </c>
      <c r="X17" s="37">
        <f t="shared" si="3"/>
        <v>12</v>
      </c>
    </row>
    <row r="18"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V18" s="37"/>
      <c r="W18" s="39">
        <f t="shared" si="2"/>
        <v>0</v>
      </c>
      <c r="X18" s="37">
        <f t="shared" si="3"/>
        <v>12</v>
      </c>
    </row>
    <row r="19"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V19" s="37"/>
      <c r="W19" s="39">
        <f t="shared" si="2"/>
        <v>0</v>
      </c>
      <c r="X19" s="37">
        <f t="shared" si="3"/>
        <v>12</v>
      </c>
    </row>
    <row r="20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V20" s="37"/>
      <c r="W20" s="39">
        <f t="shared" si="2"/>
        <v>0</v>
      </c>
      <c r="X20" s="37">
        <f t="shared" si="3"/>
        <v>12</v>
      </c>
    </row>
    <row r="21">
      <c r="A21" s="38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V21" s="37"/>
      <c r="W21" s="39">
        <f t="shared" si="2"/>
        <v>0</v>
      </c>
      <c r="X21" s="37">
        <f t="shared" si="3"/>
        <v>12</v>
      </c>
    </row>
    <row r="22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V22" s="37"/>
      <c r="W22" s="39">
        <f t="shared" si="2"/>
        <v>0</v>
      </c>
      <c r="X22" s="37">
        <f t="shared" si="3"/>
        <v>12</v>
      </c>
    </row>
    <row r="23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V23" s="36"/>
      <c r="W23" s="39">
        <f t="shared" si="2"/>
        <v>0</v>
      </c>
      <c r="X23" s="37">
        <f t="shared" si="3"/>
        <v>12</v>
      </c>
    </row>
    <row r="24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V24" s="37"/>
      <c r="W24" s="39">
        <f t="shared" si="2"/>
        <v>0</v>
      </c>
      <c r="X24" s="37">
        <f t="shared" si="3"/>
        <v>12</v>
      </c>
    </row>
    <row r="25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V25" s="36"/>
      <c r="W25" s="39">
        <f t="shared" si="2"/>
        <v>0</v>
      </c>
      <c r="X25" s="37">
        <f t="shared" si="3"/>
        <v>12</v>
      </c>
    </row>
    <row r="26">
      <c r="A26" s="43"/>
      <c r="V26" s="37"/>
      <c r="W26" s="39">
        <f t="shared" si="2"/>
        <v>0</v>
      </c>
      <c r="X26" s="37">
        <f t="shared" si="3"/>
        <v>12</v>
      </c>
    </row>
    <row r="27">
      <c r="A27" s="43"/>
      <c r="V27" s="36"/>
      <c r="W27" s="39">
        <f t="shared" si="2"/>
        <v>0</v>
      </c>
      <c r="X27" s="37">
        <f t="shared" si="3"/>
        <v>12</v>
      </c>
    </row>
    <row r="28">
      <c r="A28" s="43"/>
      <c r="V28" s="37"/>
      <c r="W28" s="39">
        <f t="shared" si="2"/>
        <v>0</v>
      </c>
      <c r="X28" s="37">
        <f t="shared" si="3"/>
        <v>12</v>
      </c>
    </row>
    <row r="29">
      <c r="A29" s="43"/>
      <c r="V29" s="36"/>
      <c r="W29" s="39">
        <f t="shared" si="2"/>
        <v>0</v>
      </c>
      <c r="X29" s="37">
        <f t="shared" si="3"/>
        <v>12</v>
      </c>
    </row>
    <row r="30">
      <c r="A30" s="43"/>
      <c r="V30" s="37"/>
      <c r="W30" s="39">
        <f t="shared" si="2"/>
        <v>0</v>
      </c>
      <c r="X30" s="37">
        <f t="shared" si="3"/>
        <v>12</v>
      </c>
    </row>
    <row r="31">
      <c r="A31" s="43"/>
      <c r="V31" s="37"/>
      <c r="W31" s="39">
        <f t="shared" si="2"/>
        <v>0</v>
      </c>
      <c r="X31" s="37">
        <f t="shared" si="3"/>
        <v>12</v>
      </c>
    </row>
    <row r="32">
      <c r="A32" s="43"/>
      <c r="V32" s="37"/>
      <c r="W32" s="39">
        <f t="shared" si="2"/>
        <v>0</v>
      </c>
      <c r="X32" s="37">
        <f t="shared" si="3"/>
        <v>12</v>
      </c>
    </row>
    <row r="33">
      <c r="A33" s="43"/>
      <c r="V33" s="36"/>
      <c r="W33" s="39">
        <f t="shared" si="2"/>
        <v>0</v>
      </c>
      <c r="X33" s="37">
        <f t="shared" si="3"/>
        <v>12</v>
      </c>
    </row>
  </sheetData>
  <autoFilter ref="$A$2:$X$33">
    <sortState ref="A2:X33">
      <sortCondition ref="A2:A33"/>
    </sortState>
  </autoFilter>
  <drawing r:id="rId1"/>
</worksheet>
</file>